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596" firstSheet="1" activeTab="2"/>
  </bookViews>
  <sheets>
    <sheet name="Диаграмма1" sheetId="15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  <sheet name="Лист11" sheetId="11" r:id="rId12"/>
    <sheet name="Лист12" sheetId="12" r:id="rId13"/>
    <sheet name="Лист13" sheetId="13" r:id="rId14"/>
    <sheet name="Лист14" sheetId="14" r:id="rId15"/>
  </sheets>
  <definedNames>
    <definedName name="_xlnm.Print_Area" localSheetId="11">Лист11!$A$1:$N$41</definedName>
  </definedNames>
  <calcPr calcId="144525"/>
</workbook>
</file>

<file path=xl/calcChain.xml><?xml version="1.0" encoding="utf-8"?>
<calcChain xmlns="http://schemas.openxmlformats.org/spreadsheetml/2006/main">
  <c r="G8" i="2" l="1"/>
  <c r="G42" i="14" l="1"/>
  <c r="F42" i="14"/>
  <c r="E42" i="14"/>
  <c r="D42" i="14"/>
  <c r="G8" i="14"/>
  <c r="G35" i="13"/>
  <c r="D23" i="12"/>
  <c r="D42" i="12" s="1"/>
  <c r="E23" i="12"/>
  <c r="E42" i="12" s="1"/>
  <c r="F23" i="12"/>
  <c r="F42" i="12" s="1"/>
  <c r="G23" i="12"/>
  <c r="G42" i="12" s="1"/>
  <c r="L23" i="12"/>
  <c r="K23" i="12"/>
  <c r="K42" i="12" s="1"/>
  <c r="J23" i="12"/>
  <c r="J42" i="12" s="1"/>
  <c r="I23" i="12"/>
  <c r="F8" i="12"/>
  <c r="N8" i="12"/>
  <c r="M8" i="12"/>
  <c r="L8" i="12"/>
  <c r="K8" i="12"/>
  <c r="J8" i="12"/>
  <c r="I8" i="12"/>
  <c r="H8" i="12"/>
  <c r="G8" i="12"/>
  <c r="H35" i="11"/>
  <c r="D35" i="11"/>
  <c r="E35" i="11"/>
  <c r="F35" i="11"/>
  <c r="G35" i="11"/>
  <c r="K22" i="11"/>
  <c r="K40" i="11" s="1"/>
  <c r="I22" i="11"/>
  <c r="H22" i="11"/>
  <c r="H40" i="11" s="1"/>
  <c r="G22" i="11"/>
  <c r="G40" i="11" s="1"/>
  <c r="D22" i="11"/>
  <c r="D40" i="11" s="1"/>
  <c r="N40" i="10"/>
  <c r="M40" i="10"/>
  <c r="L40" i="10"/>
  <c r="K40" i="10"/>
  <c r="J40" i="10"/>
  <c r="I40" i="10"/>
  <c r="H40" i="10"/>
  <c r="G40" i="10"/>
  <c r="F40" i="10"/>
  <c r="E40" i="10"/>
  <c r="D40" i="10"/>
  <c r="I35" i="10"/>
  <c r="E35" i="10"/>
  <c r="F35" i="10"/>
  <c r="M35" i="10"/>
  <c r="L35" i="10"/>
  <c r="K35" i="10"/>
  <c r="H35" i="10"/>
  <c r="G35" i="10"/>
  <c r="D35" i="10"/>
  <c r="I22" i="10"/>
  <c r="H22" i="10"/>
  <c r="G22" i="10"/>
  <c r="G41" i="10" s="1"/>
  <c r="F22" i="10"/>
  <c r="F41" i="10" s="1"/>
  <c r="E22" i="10"/>
  <c r="E41" i="10" s="1"/>
  <c r="D22" i="10"/>
  <c r="D41" i="10" s="1"/>
  <c r="L7" i="10"/>
  <c r="K7" i="10"/>
  <c r="J7" i="10"/>
  <c r="I7" i="10"/>
  <c r="H7" i="10"/>
  <c r="D7" i="10"/>
  <c r="E7" i="10"/>
  <c r="F7" i="10"/>
  <c r="G7" i="10"/>
  <c r="N36" i="9"/>
  <c r="M36" i="9"/>
  <c r="L36" i="9"/>
  <c r="K36" i="9"/>
  <c r="J36" i="9"/>
  <c r="I36" i="9"/>
  <c r="H36" i="9"/>
  <c r="G36" i="9"/>
  <c r="F36" i="9"/>
  <c r="E36" i="9"/>
  <c r="D36" i="9"/>
  <c r="N23" i="9"/>
  <c r="N41" i="9" s="1"/>
  <c r="M23" i="9"/>
  <c r="M41" i="9" s="1"/>
  <c r="L23" i="9"/>
  <c r="L41" i="9" s="1"/>
  <c r="K23" i="9"/>
  <c r="K41" i="9" s="1"/>
  <c r="J23" i="9"/>
  <c r="J41" i="9" s="1"/>
  <c r="I23" i="9"/>
  <c r="I41" i="9" s="1"/>
  <c r="H23" i="9"/>
  <c r="H41" i="9" s="1"/>
  <c r="G23" i="9"/>
  <c r="G41" i="9" s="1"/>
  <c r="F23" i="9"/>
  <c r="F41" i="9" s="1"/>
  <c r="E23" i="9"/>
  <c r="E41" i="9" s="1"/>
  <c r="D23" i="9"/>
  <c r="D41" i="9" s="1"/>
  <c r="N9" i="9"/>
  <c r="M9" i="9"/>
  <c r="L9" i="9"/>
  <c r="K9" i="9"/>
  <c r="J9" i="9"/>
  <c r="I9" i="9"/>
  <c r="H9" i="9"/>
  <c r="G9" i="9"/>
  <c r="F9" i="9"/>
  <c r="E9" i="9"/>
  <c r="D9" i="9"/>
  <c r="N37" i="8"/>
  <c r="M37" i="8"/>
  <c r="L37" i="8"/>
  <c r="K37" i="8"/>
  <c r="J37" i="8"/>
  <c r="I37" i="8"/>
  <c r="H37" i="8"/>
  <c r="G37" i="8"/>
  <c r="F37" i="8"/>
  <c r="D37" i="8"/>
  <c r="E37" i="8"/>
  <c r="N23" i="8"/>
  <c r="N42" i="8" s="1"/>
  <c r="M23" i="8"/>
  <c r="M42" i="8" s="1"/>
  <c r="L23" i="8"/>
  <c r="L42" i="8" s="1"/>
  <c r="K23" i="8"/>
  <c r="K42" i="8" s="1"/>
  <c r="J23" i="8"/>
  <c r="J42" i="8" s="1"/>
  <c r="I23" i="8"/>
  <c r="I42" i="8" s="1"/>
  <c r="H23" i="8"/>
  <c r="H42" i="8" s="1"/>
  <c r="G23" i="8"/>
  <c r="G42" i="8" s="1"/>
  <c r="F23" i="8"/>
  <c r="F42" i="8" s="1"/>
  <c r="E23" i="8"/>
  <c r="E42" i="8" s="1"/>
  <c r="D23" i="8"/>
  <c r="D42" i="8" s="1"/>
  <c r="N8" i="8"/>
  <c r="M8" i="8"/>
  <c r="L8" i="8"/>
  <c r="K8" i="8"/>
  <c r="J8" i="8"/>
  <c r="I8" i="8"/>
  <c r="H8" i="8"/>
  <c r="G8" i="8"/>
  <c r="F8" i="8"/>
  <c r="E8" i="8"/>
  <c r="D8" i="8"/>
  <c r="I41" i="7"/>
  <c r="N40" i="7"/>
  <c r="M40" i="7"/>
  <c r="L40" i="7"/>
  <c r="K40" i="7"/>
  <c r="I40" i="7"/>
  <c r="J40" i="7"/>
  <c r="H40" i="7"/>
  <c r="G40" i="7"/>
  <c r="F40" i="7"/>
  <c r="E40" i="7"/>
  <c r="F35" i="7"/>
  <c r="D40" i="7"/>
  <c r="N35" i="7"/>
  <c r="M35" i="7"/>
  <c r="L35" i="7"/>
  <c r="K35" i="7"/>
  <c r="J35" i="7"/>
  <c r="I35" i="7"/>
  <c r="H35" i="7"/>
  <c r="G35" i="7"/>
  <c r="E35" i="7"/>
  <c r="D35" i="7"/>
  <c r="G26" i="7"/>
  <c r="I21" i="7"/>
  <c r="G21" i="7"/>
  <c r="G41" i="7" s="1"/>
  <c r="F21" i="7"/>
  <c r="F41" i="7" s="1"/>
  <c r="E21" i="7"/>
  <c r="E41" i="7" s="1"/>
  <c r="D21" i="7"/>
  <c r="D41" i="7" s="1"/>
  <c r="K7" i="7"/>
  <c r="G7" i="7"/>
  <c r="F7" i="7"/>
  <c r="D7" i="7"/>
  <c r="N35" i="6" l="1"/>
  <c r="M35" i="6"/>
  <c r="L35" i="6"/>
  <c r="K35" i="6"/>
  <c r="J35" i="6"/>
  <c r="I35" i="6"/>
  <c r="H35" i="6"/>
  <c r="G35" i="6"/>
  <c r="F35" i="6"/>
  <c r="E35" i="6"/>
  <c r="D35" i="6"/>
  <c r="N21" i="6"/>
  <c r="M21" i="6"/>
  <c r="L21" i="6"/>
  <c r="K21" i="6"/>
  <c r="J21" i="6"/>
  <c r="I21" i="6"/>
  <c r="H21" i="6"/>
  <c r="G21" i="6"/>
  <c r="F21" i="6"/>
  <c r="E21" i="6"/>
  <c r="D21" i="6"/>
  <c r="N7" i="6"/>
  <c r="M7" i="6"/>
  <c r="L7" i="6"/>
  <c r="K7" i="6"/>
  <c r="G7" i="6"/>
  <c r="F7" i="6"/>
  <c r="E7" i="6"/>
  <c r="D7" i="6"/>
  <c r="I41" i="5"/>
  <c r="L36" i="5"/>
  <c r="K36" i="5"/>
  <c r="G36" i="5"/>
  <c r="F36" i="5"/>
  <c r="E36" i="5"/>
  <c r="D36" i="5"/>
  <c r="G27" i="5"/>
  <c r="F27" i="5"/>
  <c r="D27" i="5"/>
  <c r="N22" i="5"/>
  <c r="M22" i="5"/>
  <c r="L22" i="5"/>
  <c r="K22" i="5"/>
  <c r="J22" i="5"/>
  <c r="I22" i="5"/>
  <c r="H22" i="5"/>
  <c r="G22" i="5"/>
  <c r="F22" i="5"/>
  <c r="E22" i="5"/>
  <c r="D22" i="5"/>
  <c r="M7" i="5"/>
  <c r="L7" i="5"/>
  <c r="K7" i="5"/>
  <c r="J7" i="5"/>
  <c r="G7" i="5"/>
  <c r="F7" i="5"/>
  <c r="E7" i="5"/>
  <c r="D7" i="5"/>
  <c r="N41" i="5"/>
  <c r="M41" i="5"/>
  <c r="L41" i="5"/>
  <c r="K41" i="5"/>
  <c r="J41" i="5"/>
  <c r="H41" i="5"/>
  <c r="G41" i="5"/>
  <c r="F41" i="5"/>
  <c r="E41" i="5"/>
  <c r="D41" i="5"/>
  <c r="N36" i="4" l="1"/>
  <c r="M36" i="4"/>
  <c r="L36" i="4"/>
  <c r="K36" i="4"/>
  <c r="J36" i="4"/>
  <c r="I36" i="4"/>
  <c r="H36" i="4"/>
  <c r="F36" i="4"/>
  <c r="E36" i="4"/>
  <c r="D36" i="4"/>
  <c r="G36" i="4"/>
  <c r="N22" i="4"/>
  <c r="M22" i="4"/>
  <c r="L22" i="4"/>
  <c r="K22" i="4"/>
  <c r="J22" i="4"/>
  <c r="I22" i="4"/>
  <c r="H22" i="4"/>
  <c r="G22" i="4"/>
  <c r="F22" i="4"/>
  <c r="E22" i="4"/>
  <c r="D22" i="4"/>
  <c r="N8" i="4"/>
  <c r="M8" i="4"/>
  <c r="L8" i="4"/>
  <c r="K8" i="4"/>
  <c r="J8" i="4"/>
  <c r="I8" i="4"/>
  <c r="H8" i="4"/>
  <c r="G8" i="4"/>
  <c r="F8" i="4"/>
  <c r="E8" i="4"/>
  <c r="D8" i="4"/>
  <c r="N34" i="3"/>
  <c r="M34" i="3"/>
  <c r="L34" i="3"/>
  <c r="K34" i="3"/>
  <c r="J34" i="3"/>
  <c r="I34" i="3"/>
  <c r="H34" i="3"/>
  <c r="G34" i="3"/>
  <c r="F34" i="3"/>
  <c r="E34" i="3"/>
  <c r="D34" i="3"/>
  <c r="L26" i="3" l="1"/>
  <c r="K26" i="3"/>
  <c r="G26" i="3"/>
  <c r="F26" i="3"/>
  <c r="D26" i="3"/>
  <c r="N21" i="3"/>
  <c r="M21" i="3"/>
  <c r="L21" i="3"/>
  <c r="K21" i="3"/>
  <c r="J21" i="3"/>
  <c r="I21" i="3"/>
  <c r="H21" i="3"/>
  <c r="G21" i="3"/>
  <c r="F21" i="3"/>
  <c r="E21" i="3"/>
  <c r="D21" i="3"/>
  <c r="N7" i="3"/>
  <c r="M7" i="3"/>
  <c r="L7" i="3"/>
  <c r="K7" i="3"/>
  <c r="J7" i="3"/>
  <c r="I7" i="3"/>
  <c r="H7" i="3"/>
  <c r="G7" i="3"/>
  <c r="F7" i="3"/>
  <c r="E7" i="3"/>
  <c r="D7" i="3"/>
  <c r="N36" i="2"/>
  <c r="M36" i="2"/>
  <c r="L36" i="2"/>
  <c r="K36" i="2"/>
  <c r="J36" i="2"/>
  <c r="I36" i="2"/>
  <c r="H36" i="2"/>
  <c r="G36" i="2"/>
  <c r="F36" i="2"/>
  <c r="E36" i="2"/>
  <c r="D36" i="2"/>
  <c r="N23" i="2"/>
  <c r="M23" i="2"/>
  <c r="L23" i="2"/>
  <c r="K23" i="2"/>
  <c r="J23" i="2"/>
  <c r="I23" i="2"/>
  <c r="H23" i="2"/>
  <c r="G23" i="2"/>
  <c r="F23" i="2"/>
  <c r="E23" i="2"/>
  <c r="D23" i="2"/>
  <c r="N8" i="2"/>
  <c r="M8" i="2"/>
  <c r="L8" i="2"/>
  <c r="K8" i="2"/>
  <c r="J8" i="2"/>
  <c r="I8" i="2"/>
  <c r="H8" i="2"/>
  <c r="F8" i="2"/>
  <c r="E8" i="2"/>
  <c r="D8" i="2"/>
  <c r="N36" i="1"/>
  <c r="M36" i="1"/>
  <c r="L36" i="1"/>
  <c r="K36" i="1"/>
  <c r="J36" i="1"/>
  <c r="I36" i="1"/>
  <c r="H36" i="1"/>
  <c r="G36" i="1"/>
  <c r="F36" i="1"/>
  <c r="E36" i="1"/>
  <c r="D36" i="1"/>
  <c r="G22" i="1"/>
  <c r="N27" i="1"/>
  <c r="M27" i="1"/>
  <c r="L27" i="1"/>
  <c r="K27" i="1"/>
  <c r="H27" i="1"/>
  <c r="G27" i="1"/>
  <c r="F27" i="1"/>
  <c r="E27" i="1"/>
  <c r="D27" i="1"/>
  <c r="N22" i="1"/>
  <c r="M22" i="1"/>
  <c r="L22" i="1"/>
  <c r="K22" i="1"/>
  <c r="J22" i="1"/>
  <c r="I22" i="1"/>
  <c r="H22" i="1"/>
  <c r="F22" i="1"/>
  <c r="E22" i="1"/>
  <c r="D22" i="1"/>
  <c r="G8" i="1"/>
  <c r="I8" i="1"/>
  <c r="N8" i="1"/>
  <c r="M8" i="1"/>
  <c r="L8" i="1"/>
  <c r="K8" i="1"/>
  <c r="J8" i="1"/>
  <c r="H8" i="1"/>
  <c r="F8" i="1"/>
  <c r="E8" i="1"/>
  <c r="D8" i="1"/>
  <c r="N8" i="13" l="1"/>
  <c r="M8" i="13"/>
  <c r="L8" i="13"/>
  <c r="K8" i="13"/>
  <c r="J8" i="13"/>
  <c r="I8" i="13"/>
  <c r="H8" i="13"/>
  <c r="G8" i="13"/>
  <c r="F8" i="13"/>
  <c r="E8" i="13"/>
  <c r="D8" i="13"/>
  <c r="N35" i="11"/>
  <c r="M35" i="11"/>
  <c r="L35" i="11"/>
  <c r="K35" i="11"/>
  <c r="J35" i="11"/>
  <c r="I35" i="11"/>
  <c r="J7" i="6"/>
  <c r="I7" i="6"/>
  <c r="H7" i="6"/>
  <c r="N37" i="14" l="1"/>
  <c r="M37" i="14"/>
  <c r="L37" i="14"/>
  <c r="K37" i="14"/>
  <c r="J37" i="14"/>
  <c r="I37" i="14"/>
  <c r="H37" i="14"/>
  <c r="G37" i="14"/>
  <c r="F37" i="14"/>
  <c r="E37" i="14"/>
  <c r="D37" i="14"/>
  <c r="N23" i="14"/>
  <c r="M23" i="14"/>
  <c r="L23" i="14"/>
  <c r="K23" i="14"/>
  <c r="K43" i="14" s="1"/>
  <c r="J23" i="14"/>
  <c r="J43" i="14" s="1"/>
  <c r="I23" i="14"/>
  <c r="H23" i="14"/>
  <c r="G23" i="14"/>
  <c r="G43" i="14" s="1"/>
  <c r="F23" i="14"/>
  <c r="F43" i="14" s="1"/>
  <c r="E23" i="14"/>
  <c r="D23" i="14"/>
  <c r="D43" i="14" s="1"/>
  <c r="H35" i="13"/>
  <c r="F35" i="13"/>
  <c r="E35" i="13"/>
  <c r="D35" i="13"/>
  <c r="N21" i="13"/>
  <c r="M21" i="13"/>
  <c r="L21" i="13"/>
  <c r="K21" i="13"/>
  <c r="J21" i="13"/>
  <c r="I21" i="13"/>
  <c r="H21" i="13"/>
  <c r="G21" i="13"/>
  <c r="G40" i="13" s="1"/>
  <c r="F21" i="13"/>
  <c r="F40" i="13" s="1"/>
  <c r="E21" i="13"/>
  <c r="D21" i="13"/>
  <c r="D40" i="13" s="1"/>
  <c r="N37" i="12"/>
  <c r="M37" i="12"/>
  <c r="L37" i="12"/>
  <c r="K37" i="12"/>
  <c r="J37" i="12"/>
  <c r="I37" i="12"/>
  <c r="H37" i="12"/>
  <c r="G37" i="12"/>
  <c r="F37" i="12"/>
  <c r="E37" i="12"/>
  <c r="D37" i="12"/>
  <c r="N23" i="12"/>
  <c r="M23" i="12"/>
  <c r="H23" i="12"/>
  <c r="H42" i="12" s="1"/>
  <c r="E8" i="12" l="1"/>
  <c r="D8" i="12"/>
  <c r="N22" i="11"/>
  <c r="M22" i="11"/>
  <c r="L22" i="11"/>
  <c r="L40" i="11" s="1"/>
  <c r="J22" i="11"/>
  <c r="F22" i="11"/>
  <c r="F40" i="11" s="1"/>
  <c r="E22" i="11"/>
  <c r="E40" i="11" s="1"/>
  <c r="N35" i="10"/>
  <c r="J35" i="10"/>
  <c r="N22" i="10"/>
  <c r="M22" i="10"/>
  <c r="L22" i="10"/>
  <c r="K22" i="10"/>
  <c r="K41" i="10" s="1"/>
  <c r="J22" i="10"/>
  <c r="J41" i="10" s="1"/>
  <c r="N7" i="10"/>
  <c r="M7" i="10"/>
  <c r="N21" i="7" l="1"/>
  <c r="N41" i="7" s="1"/>
  <c r="M21" i="7"/>
  <c r="M41" i="7" s="1"/>
  <c r="L21" i="7"/>
  <c r="L41" i="7" s="1"/>
  <c r="K21" i="7"/>
  <c r="K41" i="7" s="1"/>
  <c r="J21" i="7"/>
  <c r="J41" i="7" s="1"/>
  <c r="H21" i="7"/>
  <c r="H41" i="7" s="1"/>
  <c r="N7" i="5"/>
  <c r="I7" i="5"/>
  <c r="H7" i="5"/>
  <c r="D8" i="14" l="1"/>
  <c r="N42" i="14"/>
  <c r="M42" i="14"/>
  <c r="L42" i="14"/>
  <c r="K42" i="14"/>
  <c r="J42" i="14"/>
  <c r="I42" i="14"/>
  <c r="H42" i="14"/>
  <c r="N39" i="13"/>
  <c r="M39" i="13"/>
  <c r="L39" i="13"/>
  <c r="K39" i="13"/>
  <c r="J39" i="13"/>
  <c r="I39" i="13"/>
  <c r="H39" i="13"/>
  <c r="G39" i="13"/>
  <c r="F39" i="13"/>
  <c r="E39" i="13"/>
  <c r="D39" i="13"/>
  <c r="N41" i="12"/>
  <c r="M41" i="12"/>
  <c r="L41" i="12"/>
  <c r="K41" i="12"/>
  <c r="J41" i="12"/>
  <c r="I41" i="12"/>
  <c r="H41" i="12"/>
  <c r="G41" i="12"/>
  <c r="F41" i="12"/>
  <c r="E41" i="12"/>
  <c r="D41" i="12"/>
  <c r="D8" i="11"/>
  <c r="N39" i="11"/>
  <c r="M39" i="11"/>
  <c r="L39" i="11"/>
  <c r="K39" i="11"/>
  <c r="J39" i="11"/>
  <c r="I39" i="11"/>
  <c r="H39" i="11"/>
  <c r="G39" i="11"/>
  <c r="F39" i="11"/>
  <c r="E39" i="11"/>
  <c r="D39" i="11"/>
  <c r="K13" i="9" l="1"/>
  <c r="N40" i="9"/>
  <c r="M40" i="9"/>
  <c r="L40" i="9"/>
  <c r="K40" i="9"/>
  <c r="J40" i="9"/>
  <c r="I40" i="9"/>
  <c r="H40" i="9"/>
  <c r="G40" i="9"/>
  <c r="F40" i="9"/>
  <c r="E40" i="9"/>
  <c r="D40" i="9"/>
  <c r="N41" i="8"/>
  <c r="L41" i="8"/>
  <c r="H41" i="8"/>
  <c r="E41" i="8"/>
  <c r="D41" i="8"/>
  <c r="M41" i="8"/>
  <c r="K41" i="8"/>
  <c r="J41" i="8"/>
  <c r="I41" i="8"/>
  <c r="G41" i="8"/>
  <c r="F41" i="8"/>
  <c r="J39" i="6" l="1"/>
  <c r="M39" i="6"/>
  <c r="N39" i="6"/>
  <c r="L39" i="6"/>
  <c r="K39" i="6"/>
  <c r="I39" i="6"/>
  <c r="H39" i="6"/>
  <c r="G39" i="6"/>
  <c r="F39" i="6"/>
  <c r="E39" i="6"/>
  <c r="D39" i="6"/>
  <c r="N40" i="4"/>
  <c r="M40" i="4"/>
  <c r="L40" i="4"/>
  <c r="K40" i="4"/>
  <c r="J40" i="4"/>
  <c r="I40" i="4"/>
  <c r="H40" i="4"/>
  <c r="G40" i="4"/>
  <c r="F40" i="4"/>
  <c r="E40" i="4"/>
  <c r="D40" i="4"/>
  <c r="N38" i="3"/>
  <c r="M38" i="3"/>
  <c r="L38" i="3"/>
  <c r="K38" i="3"/>
  <c r="J38" i="3"/>
  <c r="I38" i="3"/>
  <c r="H38" i="3"/>
  <c r="G38" i="3"/>
  <c r="F38" i="3"/>
  <c r="E38" i="3"/>
  <c r="D38" i="3"/>
  <c r="N40" i="2"/>
  <c r="M40" i="2"/>
  <c r="L40" i="2"/>
  <c r="K40" i="2"/>
  <c r="J40" i="2"/>
  <c r="I40" i="2"/>
  <c r="H40" i="2"/>
  <c r="G40" i="2"/>
  <c r="F40" i="2"/>
  <c r="E40" i="2"/>
  <c r="D40" i="2"/>
  <c r="L40" i="1"/>
  <c r="D40" i="1"/>
  <c r="N40" i="1"/>
  <c r="M40" i="1"/>
  <c r="K40" i="1"/>
  <c r="K41" i="1" s="1"/>
  <c r="J40" i="1"/>
  <c r="I40" i="1"/>
  <c r="H40" i="1"/>
  <c r="G40" i="1"/>
  <c r="F40" i="1"/>
  <c r="E40" i="1"/>
  <c r="E41" i="1" s="1"/>
  <c r="G27" i="4" l="1"/>
  <c r="G12" i="13" l="1"/>
  <c r="G28" i="12"/>
  <c r="G27" i="10"/>
  <c r="G28" i="8"/>
  <c r="N8" i="14" l="1"/>
  <c r="M8" i="14"/>
  <c r="L8" i="14"/>
  <c r="K8" i="14"/>
  <c r="J8" i="14"/>
  <c r="I8" i="14"/>
  <c r="H8" i="14"/>
  <c r="F8" i="14"/>
  <c r="E8" i="14"/>
  <c r="E28" i="14" l="1"/>
  <c r="F28" i="14"/>
  <c r="G28" i="14"/>
  <c r="H28" i="14"/>
  <c r="I28" i="14"/>
  <c r="J28" i="14"/>
  <c r="K28" i="14"/>
  <c r="L28" i="14"/>
  <c r="M28" i="14"/>
  <c r="N7" i="7" l="1"/>
  <c r="M7" i="7"/>
  <c r="L7" i="7"/>
  <c r="J7" i="7"/>
  <c r="I7" i="7"/>
  <c r="H7" i="7"/>
  <c r="E7" i="7"/>
  <c r="N36" i="5" l="1"/>
  <c r="M36" i="5"/>
  <c r="J36" i="5"/>
  <c r="I36" i="5"/>
  <c r="H36" i="5"/>
  <c r="N27" i="5"/>
  <c r="M27" i="5"/>
  <c r="L27" i="5"/>
  <c r="K27" i="5"/>
  <c r="J27" i="5"/>
  <c r="I27" i="5"/>
  <c r="H27" i="5"/>
  <c r="E27" i="5"/>
  <c r="N11" i="5"/>
  <c r="N42" i="5" s="1"/>
  <c r="M11" i="5"/>
  <c r="L11" i="5"/>
  <c r="K11" i="5"/>
  <c r="K42" i="5" s="1"/>
  <c r="J11" i="5"/>
  <c r="I11" i="5"/>
  <c r="H11" i="5"/>
  <c r="H42" i="5" s="1"/>
  <c r="G11" i="5"/>
  <c r="G42" i="5" s="1"/>
  <c r="F11" i="5"/>
  <c r="F42" i="5" s="1"/>
  <c r="E11" i="5"/>
  <c r="E42" i="5" s="1"/>
  <c r="D11" i="5"/>
  <c r="D42" i="5" s="1"/>
  <c r="N26" i="6"/>
  <c r="M26" i="6"/>
  <c r="L26" i="6"/>
  <c r="K26" i="6"/>
  <c r="J26" i="6"/>
  <c r="I26" i="6"/>
  <c r="H26" i="6"/>
  <c r="G26" i="6"/>
  <c r="F26" i="6"/>
  <c r="E26" i="6"/>
  <c r="D26" i="6"/>
  <c r="N11" i="6"/>
  <c r="N40" i="6" s="1"/>
  <c r="M11" i="6"/>
  <c r="L11" i="6"/>
  <c r="L40" i="6" s="1"/>
  <c r="K11" i="6"/>
  <c r="J11" i="6"/>
  <c r="J40" i="6" s="1"/>
  <c r="I11" i="6"/>
  <c r="H11" i="6"/>
  <c r="H40" i="6" s="1"/>
  <c r="G11" i="6"/>
  <c r="F11" i="6"/>
  <c r="F40" i="6" s="1"/>
  <c r="E11" i="6"/>
  <c r="D11" i="6"/>
  <c r="D40" i="6" s="1"/>
  <c r="N26" i="7"/>
  <c r="M26" i="7"/>
  <c r="L26" i="7"/>
  <c r="K26" i="7"/>
  <c r="J26" i="7"/>
  <c r="I26" i="7"/>
  <c r="H26" i="7"/>
  <c r="F26" i="7"/>
  <c r="E26" i="7"/>
  <c r="D26" i="7"/>
  <c r="N11" i="7"/>
  <c r="M11" i="7"/>
  <c r="L11" i="7"/>
  <c r="K11" i="7"/>
  <c r="J11" i="7"/>
  <c r="I11" i="7"/>
  <c r="H11" i="7"/>
  <c r="G11" i="7"/>
  <c r="F11" i="7"/>
  <c r="E11" i="7"/>
  <c r="D11" i="7"/>
  <c r="N28" i="8"/>
  <c r="M28" i="8"/>
  <c r="L28" i="8"/>
  <c r="K28" i="8"/>
  <c r="J28" i="8"/>
  <c r="I28" i="8"/>
  <c r="H28" i="8"/>
  <c r="F28" i="8"/>
  <c r="E28" i="8"/>
  <c r="D28" i="8"/>
  <c r="N12" i="8"/>
  <c r="M12" i="8"/>
  <c r="L12" i="8"/>
  <c r="K12" i="8"/>
  <c r="J12" i="8"/>
  <c r="I12" i="8"/>
  <c r="H12" i="8"/>
  <c r="G12" i="8"/>
  <c r="F12" i="8"/>
  <c r="E12" i="8"/>
  <c r="D12" i="8"/>
  <c r="N28" i="9"/>
  <c r="M28" i="9"/>
  <c r="L28" i="9"/>
  <c r="K28" i="9"/>
  <c r="J28" i="9"/>
  <c r="I28" i="9"/>
  <c r="H28" i="9"/>
  <c r="G28" i="9"/>
  <c r="F28" i="9"/>
  <c r="E28" i="9"/>
  <c r="D28" i="9"/>
  <c r="N13" i="9"/>
  <c r="M13" i="9"/>
  <c r="L13" i="9"/>
  <c r="J13" i="9"/>
  <c r="I13" i="9"/>
  <c r="H13" i="9"/>
  <c r="G13" i="9"/>
  <c r="F13" i="9"/>
  <c r="E13" i="9"/>
  <c r="D13" i="9"/>
  <c r="N27" i="10"/>
  <c r="M27" i="10"/>
  <c r="L27" i="10"/>
  <c r="K27" i="10"/>
  <c r="J27" i="10"/>
  <c r="I27" i="10"/>
  <c r="H27" i="10"/>
  <c r="F27" i="10"/>
  <c r="E27" i="10"/>
  <c r="D27" i="10"/>
  <c r="N11" i="10"/>
  <c r="M11" i="10"/>
  <c r="L11" i="10"/>
  <c r="K11" i="10"/>
  <c r="J11" i="10"/>
  <c r="I11" i="10"/>
  <c r="H11" i="10"/>
  <c r="H41" i="10" s="1"/>
  <c r="G11" i="10"/>
  <c r="F11" i="10"/>
  <c r="E11" i="10"/>
  <c r="D11" i="10"/>
  <c r="M41" i="10"/>
  <c r="I41" i="10"/>
  <c r="N27" i="11"/>
  <c r="M27" i="11"/>
  <c r="L27" i="11"/>
  <c r="K27" i="11"/>
  <c r="J27" i="11"/>
  <c r="I27" i="11"/>
  <c r="H27" i="11"/>
  <c r="G27" i="11"/>
  <c r="F27" i="11"/>
  <c r="E27" i="11"/>
  <c r="D27" i="11"/>
  <c r="N12" i="11"/>
  <c r="M12" i="11"/>
  <c r="L12" i="11"/>
  <c r="K12" i="11"/>
  <c r="J12" i="11"/>
  <c r="I12" i="11"/>
  <c r="H12" i="11"/>
  <c r="G12" i="11"/>
  <c r="F12" i="11"/>
  <c r="E12" i="11"/>
  <c r="D12" i="11"/>
  <c r="N8" i="11"/>
  <c r="M8" i="11"/>
  <c r="M40" i="11" s="1"/>
  <c r="L8" i="11"/>
  <c r="K8" i="11"/>
  <c r="J8" i="11"/>
  <c r="I8" i="11"/>
  <c r="I40" i="11" s="1"/>
  <c r="H8" i="11"/>
  <c r="G8" i="11"/>
  <c r="F8" i="11"/>
  <c r="E8" i="11"/>
  <c r="N28" i="12"/>
  <c r="M28" i="12"/>
  <c r="L28" i="12"/>
  <c r="K28" i="12"/>
  <c r="J28" i="12"/>
  <c r="I28" i="12"/>
  <c r="I42" i="12" s="1"/>
  <c r="H28" i="12"/>
  <c r="F28" i="12"/>
  <c r="E28" i="12"/>
  <c r="D28" i="12"/>
  <c r="N12" i="12"/>
  <c r="M12" i="12"/>
  <c r="M42" i="12" s="1"/>
  <c r="L12" i="12"/>
  <c r="K12" i="12"/>
  <c r="J12" i="12"/>
  <c r="I12" i="12"/>
  <c r="H12" i="12"/>
  <c r="G12" i="12"/>
  <c r="F12" i="12"/>
  <c r="E12" i="12"/>
  <c r="D12" i="12"/>
  <c r="N42" i="12"/>
  <c r="L42" i="12"/>
  <c r="N26" i="13"/>
  <c r="M26" i="13"/>
  <c r="L26" i="13"/>
  <c r="K26" i="13"/>
  <c r="J26" i="13"/>
  <c r="I26" i="13"/>
  <c r="H26" i="13"/>
  <c r="G26" i="13"/>
  <c r="F26" i="13"/>
  <c r="E26" i="13"/>
  <c r="D26" i="13"/>
  <c r="N12" i="13"/>
  <c r="M12" i="13"/>
  <c r="L12" i="13"/>
  <c r="K12" i="13"/>
  <c r="J12" i="13"/>
  <c r="I12" i="13"/>
  <c r="H12" i="13"/>
  <c r="F12" i="13"/>
  <c r="E12" i="13"/>
  <c r="D12" i="13"/>
  <c r="N28" i="14"/>
  <c r="D28" i="14"/>
  <c r="N12" i="14"/>
  <c r="M12" i="14"/>
  <c r="L12" i="14"/>
  <c r="K12" i="14"/>
  <c r="J12" i="14"/>
  <c r="I12" i="14"/>
  <c r="H12" i="14"/>
  <c r="G12" i="14"/>
  <c r="F12" i="14"/>
  <c r="E12" i="14"/>
  <c r="D12" i="14"/>
  <c r="N27" i="4"/>
  <c r="M27" i="4"/>
  <c r="L27" i="4"/>
  <c r="K27" i="4"/>
  <c r="J27" i="4"/>
  <c r="I27" i="4"/>
  <c r="H27" i="4"/>
  <c r="F27" i="4"/>
  <c r="E27" i="4"/>
  <c r="D27" i="4"/>
  <c r="N12" i="4"/>
  <c r="N41" i="4" s="1"/>
  <c r="M12" i="4"/>
  <c r="M41" i="4" s="1"/>
  <c r="L12" i="4"/>
  <c r="L41" i="4" s="1"/>
  <c r="K12" i="4"/>
  <c r="K41" i="4" s="1"/>
  <c r="J12" i="4"/>
  <c r="J41" i="4" s="1"/>
  <c r="I12" i="4"/>
  <c r="I41" i="4" s="1"/>
  <c r="H12" i="4"/>
  <c r="H41" i="4" s="1"/>
  <c r="G12" i="4"/>
  <c r="G41" i="4" s="1"/>
  <c r="F12" i="4"/>
  <c r="F41" i="4" s="1"/>
  <c r="E12" i="4"/>
  <c r="E41" i="4" s="1"/>
  <c r="D12" i="4"/>
  <c r="D41" i="4" s="1"/>
  <c r="N26" i="3"/>
  <c r="M26" i="3"/>
  <c r="J26" i="3"/>
  <c r="I26" i="3"/>
  <c r="H26" i="3"/>
  <c r="E26" i="3"/>
  <c r="N11" i="3"/>
  <c r="N39" i="3" s="1"/>
  <c r="M11" i="3"/>
  <c r="M39" i="3" s="1"/>
  <c r="L11" i="3"/>
  <c r="L39" i="3" s="1"/>
  <c r="K11" i="3"/>
  <c r="K39" i="3" s="1"/>
  <c r="J11" i="3"/>
  <c r="J39" i="3" s="1"/>
  <c r="I11" i="3"/>
  <c r="I39" i="3" s="1"/>
  <c r="H11" i="3"/>
  <c r="H39" i="3" s="1"/>
  <c r="G11" i="3"/>
  <c r="G39" i="3" s="1"/>
  <c r="F11" i="3"/>
  <c r="F39" i="3" s="1"/>
  <c r="E11" i="3"/>
  <c r="E39" i="3" s="1"/>
  <c r="D11" i="3"/>
  <c r="D39" i="3" s="1"/>
  <c r="N28" i="2"/>
  <c r="M28" i="2"/>
  <c r="L28" i="2"/>
  <c r="K28" i="2"/>
  <c r="J28" i="2"/>
  <c r="I28" i="2"/>
  <c r="H28" i="2"/>
  <c r="G28" i="2"/>
  <c r="F28" i="2"/>
  <c r="E28" i="2"/>
  <c r="D28" i="2"/>
  <c r="N12" i="2"/>
  <c r="N41" i="2" s="1"/>
  <c r="M12" i="2"/>
  <c r="M41" i="2" s="1"/>
  <c r="L12" i="2"/>
  <c r="L41" i="2" s="1"/>
  <c r="K12" i="2"/>
  <c r="K41" i="2" s="1"/>
  <c r="J12" i="2"/>
  <c r="J41" i="2" s="1"/>
  <c r="I12" i="2"/>
  <c r="I41" i="2" s="1"/>
  <c r="H12" i="2"/>
  <c r="H41" i="2" s="1"/>
  <c r="G12" i="2"/>
  <c r="G41" i="2" s="1"/>
  <c r="F12" i="2"/>
  <c r="F41" i="2" s="1"/>
  <c r="E12" i="2"/>
  <c r="E41" i="2" s="1"/>
  <c r="D12" i="2"/>
  <c r="D41" i="2" s="1"/>
  <c r="J27" i="1"/>
  <c r="I27" i="1"/>
  <c r="I41" i="1" s="1"/>
  <c r="N12" i="1"/>
  <c r="N41" i="1" s="1"/>
  <c r="M12" i="1"/>
  <c r="M41" i="1" s="1"/>
  <c r="L12" i="1"/>
  <c r="L41" i="1" s="1"/>
  <c r="K12" i="1"/>
  <c r="J12" i="1"/>
  <c r="J41" i="1" s="1"/>
  <c r="I12" i="1"/>
  <c r="H12" i="1"/>
  <c r="H41" i="1" s="1"/>
  <c r="G12" i="1"/>
  <c r="G41" i="1" s="1"/>
  <c r="F12" i="1"/>
  <c r="F41" i="1" s="1"/>
  <c r="E12" i="1"/>
  <c r="D12" i="1"/>
  <c r="D41" i="1" s="1"/>
  <c r="J40" i="11" l="1"/>
  <c r="N40" i="11"/>
  <c r="E40" i="6"/>
  <c r="G40" i="6"/>
  <c r="I40" i="6"/>
  <c r="K40" i="6"/>
  <c r="M40" i="6"/>
  <c r="M42" i="5"/>
  <c r="L42" i="5"/>
  <c r="I42" i="5"/>
  <c r="J42" i="5"/>
  <c r="E43" i="14"/>
  <c r="I43" i="14"/>
  <c r="M43" i="14"/>
  <c r="H43" i="14"/>
  <c r="L43" i="14"/>
  <c r="N43" i="14"/>
  <c r="H40" i="13"/>
  <c r="J40" i="13"/>
  <c r="L40" i="13"/>
  <c r="N40" i="13"/>
  <c r="E40" i="13"/>
  <c r="I40" i="13"/>
  <c r="K40" i="13"/>
  <c r="M40" i="13"/>
  <c r="L41" i="10"/>
  <c r="N41" i="10"/>
</calcChain>
</file>

<file path=xl/sharedStrings.xml><?xml version="1.0" encoding="utf-8"?>
<sst xmlns="http://schemas.openxmlformats.org/spreadsheetml/2006/main" count="977" uniqueCount="223">
  <si>
    <t>№ рецептуры</t>
  </si>
  <si>
    <t>наименование блюда</t>
  </si>
  <si>
    <t>выход</t>
  </si>
  <si>
    <t>белки</t>
  </si>
  <si>
    <t>жиры</t>
  </si>
  <si>
    <t>углеводы</t>
  </si>
  <si>
    <t>энерг.ценность</t>
  </si>
  <si>
    <t>Са</t>
  </si>
  <si>
    <t>В1</t>
  </si>
  <si>
    <t>С</t>
  </si>
  <si>
    <t>А</t>
  </si>
  <si>
    <t>Р</t>
  </si>
  <si>
    <t>Mg</t>
  </si>
  <si>
    <t>Fe</t>
  </si>
  <si>
    <t>№182</t>
  </si>
  <si>
    <t>№382</t>
  </si>
  <si>
    <t>хлеб пшеничный</t>
  </si>
  <si>
    <t>масло сливочное</t>
  </si>
  <si>
    <t>№14</t>
  </si>
  <si>
    <t>итого:</t>
  </si>
  <si>
    <t>2 завтрак</t>
  </si>
  <si>
    <t>яблоко</t>
  </si>
  <si>
    <t>обед</t>
  </si>
  <si>
    <t>суп картофельный с горохом</t>
  </si>
  <si>
    <t>соус сметанный с томатом</t>
  </si>
  <si>
    <t>компот из смеси с/ф</t>
  </si>
  <si>
    <t>полдник</t>
  </si>
  <si>
    <t>молоко кипяченое</t>
  </si>
  <si>
    <t>блинчики с повидлом</t>
  </si>
  <si>
    <t>ужин</t>
  </si>
  <si>
    <t>рыба тушеная в томате с овощами</t>
  </si>
  <si>
    <t>картофель отварной</t>
  </si>
  <si>
    <t>чай с сахаром</t>
  </si>
  <si>
    <t>Всего за день</t>
  </si>
  <si>
    <t>1 шт</t>
  </si>
  <si>
    <t>№268</t>
  </si>
  <si>
    <t>№349</t>
  </si>
  <si>
    <t>№385</t>
  </si>
  <si>
    <t>№229</t>
  </si>
  <si>
    <t>100/100</t>
  </si>
  <si>
    <t>№125</t>
  </si>
  <si>
    <t>№376</t>
  </si>
  <si>
    <t>200/15</t>
  </si>
  <si>
    <t>апельсин</t>
  </si>
  <si>
    <t>кисель из сока натурального</t>
  </si>
  <si>
    <t>сок фруктовый</t>
  </si>
  <si>
    <t>плов из птицы</t>
  </si>
  <si>
    <t>икра кабачковая</t>
  </si>
  <si>
    <t>банан</t>
  </si>
  <si>
    <t>суп лапша домашняя</t>
  </si>
  <si>
    <t>булочка домашняя</t>
  </si>
  <si>
    <t>капуста тушеная</t>
  </si>
  <si>
    <t>200/10</t>
  </si>
  <si>
    <t>птица тушеная в соусе</t>
  </si>
  <si>
    <t>кефир</t>
  </si>
  <si>
    <t>оладьи с повидлом</t>
  </si>
  <si>
    <t>запеканка картофельная с мясом</t>
  </si>
  <si>
    <t>икра свекольная</t>
  </si>
  <si>
    <t>печенье</t>
  </si>
  <si>
    <t>пудинг рисовый</t>
  </si>
  <si>
    <t>биточки рыбные</t>
  </si>
  <si>
    <t>100/20</t>
  </si>
  <si>
    <t>конфеты шоколадные</t>
  </si>
  <si>
    <t>рассольник ленинградский</t>
  </si>
  <si>
    <t>картофель в молоке</t>
  </si>
  <si>
    <t>крендель сахарный</t>
  </si>
  <si>
    <t>борщ с капустой и картофелем</t>
  </si>
  <si>
    <t>ватрушка с повидлом</t>
  </si>
  <si>
    <t>щи по уральски с крупой</t>
  </si>
  <si>
    <t>соус сметанный</t>
  </si>
  <si>
    <t>№379</t>
  </si>
  <si>
    <t>№82</t>
  </si>
  <si>
    <t>№358</t>
  </si>
  <si>
    <t>№389</t>
  </si>
  <si>
    <t>№291</t>
  </si>
  <si>
    <t>100/50</t>
  </si>
  <si>
    <t>№139</t>
  </si>
  <si>
    <t>№424</t>
  </si>
  <si>
    <t>150/15</t>
  </si>
  <si>
    <t>№88</t>
  </si>
  <si>
    <t>№284</t>
  </si>
  <si>
    <t>№75</t>
  </si>
  <si>
    <t>№203</t>
  </si>
  <si>
    <t>№386</t>
  </si>
  <si>
    <t>№234</t>
  </si>
  <si>
    <t>№190</t>
  </si>
  <si>
    <t>№280/331</t>
  </si>
  <si>
    <t>№96</t>
  </si>
  <si>
    <t>№222</t>
  </si>
  <si>
    <t>№415</t>
  </si>
  <si>
    <t>100/30</t>
  </si>
  <si>
    <t>11 день</t>
  </si>
  <si>
    <t>№330</t>
  </si>
  <si>
    <t>№93</t>
  </si>
  <si>
    <t>№391/390</t>
  </si>
  <si>
    <t>№223</t>
  </si>
  <si>
    <t>1 день</t>
  </si>
  <si>
    <t>№131</t>
  </si>
  <si>
    <t>2 день</t>
  </si>
  <si>
    <t>3 день</t>
  </si>
  <si>
    <t>4 день</t>
  </si>
  <si>
    <t>№133</t>
  </si>
  <si>
    <t>5 день</t>
  </si>
  <si>
    <t>6 день</t>
  </si>
  <si>
    <t>7 день</t>
  </si>
  <si>
    <t>8 день</t>
  </si>
  <si>
    <t>№143</t>
  </si>
  <si>
    <t>рагу из овощей</t>
  </si>
  <si>
    <t>9 день</t>
  </si>
  <si>
    <t>10 день</t>
  </si>
  <si>
    <t>12 день</t>
  </si>
  <si>
    <t>13 день</t>
  </si>
  <si>
    <t>14 день</t>
  </si>
  <si>
    <t>№101</t>
  </si>
  <si>
    <t>№377</t>
  </si>
  <si>
    <t>200/15/7</t>
  </si>
  <si>
    <t>чай с сахаром и лимоном</t>
  </si>
  <si>
    <t>№263</t>
  </si>
  <si>
    <t>рагу из свинины</t>
  </si>
  <si>
    <t>II ужин</t>
  </si>
  <si>
    <t>вафли</t>
  </si>
  <si>
    <t>хлеб отрубной</t>
  </si>
  <si>
    <t>запеканка из творога со сгущеным молоком</t>
  </si>
  <si>
    <t>пудинг из творога со сгущеным молоком</t>
  </si>
  <si>
    <t>суп картофельный с клецками</t>
  </si>
  <si>
    <t>шницель рыбный</t>
  </si>
  <si>
    <t>рагу из птицы</t>
  </si>
  <si>
    <t>котлета рыбная</t>
  </si>
  <si>
    <t>№132</t>
  </si>
  <si>
    <t>№399</t>
  </si>
  <si>
    <t>№15</t>
  </si>
  <si>
    <t>№235</t>
  </si>
  <si>
    <t>№401</t>
  </si>
  <si>
    <t>№289</t>
  </si>
  <si>
    <t>150/50</t>
  </si>
  <si>
    <t>рыба жареная</t>
  </si>
  <si>
    <t>пирожок печеный с картофелем</t>
  </si>
  <si>
    <t>№230</t>
  </si>
  <si>
    <t>№406/467</t>
  </si>
  <si>
    <t>шницель мясной</t>
  </si>
  <si>
    <t>№331</t>
  </si>
  <si>
    <t>№102</t>
  </si>
  <si>
    <t>№302</t>
  </si>
  <si>
    <t>компот из свежих яблок</t>
  </si>
  <si>
    <t>суп картофельный с мясн.фрикадельками</t>
  </si>
  <si>
    <t>картофель тушеный с луком</t>
  </si>
  <si>
    <t>2шт/100</t>
  </si>
  <si>
    <t>№395</t>
  </si>
  <si>
    <t>№269</t>
  </si>
  <si>
    <t>№342</t>
  </si>
  <si>
    <t>№145</t>
  </si>
  <si>
    <t>фрикадельки в сметанно-томатном соусе</t>
  </si>
  <si>
    <t>№126</t>
  </si>
  <si>
    <t>картофель отварной с луком</t>
  </si>
  <si>
    <t>№243</t>
  </si>
  <si>
    <t>сосиски отварные</t>
  </si>
  <si>
    <t>№108/№109</t>
  </si>
  <si>
    <t>№104/105</t>
  </si>
  <si>
    <t>какао с молоком</t>
  </si>
  <si>
    <t>250/25</t>
  </si>
  <si>
    <t>кофейный напиток с молоком</t>
  </si>
  <si>
    <t>№171</t>
  </si>
  <si>
    <t>№209</t>
  </si>
  <si>
    <t>яйцо вареное</t>
  </si>
  <si>
    <t>вареники с картофелем с маслом сливочным</t>
  </si>
  <si>
    <t>пельмени отварные с маслом сливочным</t>
  </si>
  <si>
    <t>каша жидкая молочная из рисовой крупы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</si>
  <si>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</si>
  <si>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</si>
  <si>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</si>
  <si>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щи из свежей капусты с картофелем</t>
  </si>
  <si>
    <t>каша расыпчатая из гречневой крупы</t>
  </si>
  <si>
    <t>кукуруза консервированная  отварная</t>
  </si>
  <si>
    <t>№175</t>
  </si>
  <si>
    <t>каша вязкая молочная из риса и пшена</t>
  </si>
  <si>
    <t>биточки особые</t>
  </si>
  <si>
    <t>№203/202</t>
  </si>
  <si>
    <t>макаронные изделия отварные</t>
  </si>
  <si>
    <t>190/90</t>
  </si>
  <si>
    <t>№290/331</t>
  </si>
  <si>
    <t>каша рассыпчатая пшенная</t>
  </si>
  <si>
    <t>№73</t>
  </si>
  <si>
    <t>№295</t>
  </si>
  <si>
    <t>котлета рубленная из птицы</t>
  </si>
  <si>
    <t>№114/113</t>
  </si>
  <si>
    <t xml:space="preserve">                               </t>
  </si>
  <si>
    <t>160/90</t>
  </si>
  <si>
    <t>сыр Российский</t>
  </si>
  <si>
    <t>№128</t>
  </si>
  <si>
    <t>картофельное пюре</t>
  </si>
  <si>
    <t>фасоль консервированная отварная</t>
  </si>
  <si>
    <t>100/15</t>
  </si>
  <si>
    <t>№279</t>
  </si>
  <si>
    <t>тефтели 2-й вариант</t>
  </si>
  <si>
    <t>№7</t>
  </si>
  <si>
    <t>бутерброд с сыром горячий</t>
  </si>
  <si>
    <t>30/20</t>
  </si>
  <si>
    <t>№181</t>
  </si>
  <si>
    <t>каша жидкая молочная из манной крупы</t>
  </si>
  <si>
    <t>№302/171</t>
  </si>
  <si>
    <t>каша рассыпчатая пшеничная</t>
  </si>
  <si>
    <t xml:space="preserve">c </t>
  </si>
  <si>
    <t>каша жидкая молочная из пшенной крупы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</si>
  <si>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</si>
  <si>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горошек консервированный отварной</t>
  </si>
  <si>
    <t>№210</t>
  </si>
  <si>
    <t>омлет натуральный</t>
  </si>
  <si>
    <t>106/10</t>
  </si>
  <si>
    <t>1шт/50</t>
  </si>
  <si>
    <t>котлеты особые</t>
  </si>
  <si>
    <t>220/90</t>
  </si>
  <si>
    <t>голубцы с рисом и мясом</t>
  </si>
  <si>
    <t>№127</t>
  </si>
  <si>
    <t>90/50</t>
  </si>
  <si>
    <t>№287/331</t>
  </si>
  <si>
    <t>суп картофельный с рисовой крупой</t>
  </si>
  <si>
    <t>0,0,19</t>
  </si>
  <si>
    <t>№410/405</t>
  </si>
  <si>
    <t>каша рассыпчатая перловая</t>
  </si>
  <si>
    <t>блинчики со сгущенным молоком</t>
  </si>
  <si>
    <t>помидоры натуральные свежие</t>
  </si>
  <si>
    <t>№71</t>
  </si>
  <si>
    <t>огурцы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</si>
</sst>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Fill="1" applyBorder="1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tyles" Target="styles.xml"/><Relationship Id="rId2" Type="http://schemas.openxmlformats.org/officeDocument/2006/relationships/worksheet" Target="worksheets/sheet1.xml"/><Relationship Id="rId16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№ рецептуры</c:v>
                </c:pt>
              </c:strCache>
            </c:strRef>
          </c:tx>
          <c:invertIfNegative val="0"/>
          <c:cat>
            <c:strRef>
              <c:f>Лист1!$B$1:$N$1</c:f>
              <c:strCache>
                <c:ptCount val="1"/>
                <c:pt idx="0">
                  <c:v>1 день</c:v>
                </c:pt>
              </c:strCache>
            </c:strRef>
          </c:cat>
          <c:val>
            <c:numRef>
              <c:f>Лист1!$B$2:$N$2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47-4549-962C-79BC3A94D219}"/>
            </c:ext>
          </c:extLst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№182</c:v>
                </c:pt>
              </c:strCache>
            </c:strRef>
          </c:tx>
          <c:invertIfNegative val="0"/>
          <c:cat>
            <c:strRef>
              <c:f>Лист1!$B$1:$N$1</c:f>
              <c:strCache>
                <c:ptCount val="1"/>
                <c:pt idx="0">
                  <c:v>1 день</c:v>
                </c:pt>
              </c:strCache>
            </c:strRef>
          </c:cat>
          <c:val>
            <c:numRef>
              <c:f>Лист1!$B$3:$N$3</c:f>
              <c:numCache>
                <c:formatCode>General</c:formatCode>
                <c:ptCount val="13"/>
                <c:pt idx="0">
                  <c:v>0</c:v>
                </c:pt>
                <c:pt idx="1">
                  <c:v>200</c:v>
                </c:pt>
                <c:pt idx="2">
                  <c:v>6.7</c:v>
                </c:pt>
                <c:pt idx="3">
                  <c:v>2.9</c:v>
                </c:pt>
                <c:pt idx="4">
                  <c:v>46.5</c:v>
                </c:pt>
                <c:pt idx="5">
                  <c:v>288.8</c:v>
                </c:pt>
                <c:pt idx="6">
                  <c:v>0.02</c:v>
                </c:pt>
                <c:pt idx="7">
                  <c:v>1.2</c:v>
                </c:pt>
                <c:pt idx="8">
                  <c:v>16</c:v>
                </c:pt>
                <c:pt idx="9">
                  <c:v>4.72</c:v>
                </c:pt>
                <c:pt idx="10">
                  <c:v>53.6</c:v>
                </c:pt>
                <c:pt idx="11">
                  <c:v>17.440000000000001</c:v>
                </c:pt>
                <c:pt idx="12">
                  <c:v>0.38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47-4549-962C-79BC3A94D219}"/>
            </c:ext>
          </c:extLst>
        </c:ser>
        <c:ser>
          <c:idx val="2"/>
          <c:order val="2"/>
          <c:tx>
            <c:strRef>
              <c:f>Лист1!$A$4</c:f>
              <c:strCache>
                <c:ptCount val="1"/>
                <c:pt idx="0">
                  <c:v>№377</c:v>
                </c:pt>
              </c:strCache>
            </c:strRef>
          </c:tx>
          <c:invertIfNegative val="0"/>
          <c:cat>
            <c:strRef>
              <c:f>Лист1!$B$1:$N$1</c:f>
              <c:strCache>
                <c:ptCount val="1"/>
                <c:pt idx="0">
                  <c:v>1 день</c:v>
                </c:pt>
              </c:strCache>
            </c:strRef>
          </c:cat>
          <c:val>
            <c:numRef>
              <c:f>Лист1!$B$4:$N$4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16</c:v>
                </c:pt>
                <c:pt idx="5">
                  <c:v>65</c:v>
                </c:pt>
                <c:pt idx="6">
                  <c:v>0.01</c:v>
                </c:pt>
                <c:pt idx="7">
                  <c:v>3.67</c:v>
                </c:pt>
                <c:pt idx="8">
                  <c:v>0.01</c:v>
                </c:pt>
                <c:pt idx="9">
                  <c:v>0.26</c:v>
                </c:pt>
                <c:pt idx="10">
                  <c:v>0</c:v>
                </c:pt>
                <c:pt idx="11">
                  <c:v>0</c:v>
                </c:pt>
                <c:pt idx="12">
                  <c:v>1.42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47-4549-962C-79BC3A94D219}"/>
            </c:ext>
          </c:extLst>
        </c:ser>
        <c:ser>
          <c:idx val="3"/>
          <c:order val="3"/>
          <c:tx>
            <c:strRef>
              <c:f>Лист1!$A$5</c:f>
              <c:strCache>
                <c:ptCount val="1"/>
              </c:strCache>
            </c:strRef>
          </c:tx>
          <c:invertIfNegative val="0"/>
          <c:cat>
            <c:strRef>
              <c:f>Лист1!$B$1:$N$1</c:f>
              <c:strCache>
                <c:ptCount val="1"/>
                <c:pt idx="0">
                  <c:v>1 день</c:v>
                </c:pt>
              </c:strCache>
            </c:strRef>
          </c:cat>
          <c:val>
            <c:numRef>
              <c:f>Лист1!$B$5:$N$5</c:f>
              <c:numCache>
                <c:formatCode>General</c:formatCode>
                <c:ptCount val="13"/>
                <c:pt idx="0">
                  <c:v>0</c:v>
                </c:pt>
                <c:pt idx="1">
                  <c:v>90</c:v>
                </c:pt>
                <c:pt idx="2">
                  <c:v>7.29</c:v>
                </c:pt>
                <c:pt idx="3">
                  <c:v>0.9</c:v>
                </c:pt>
                <c:pt idx="4">
                  <c:v>43.92</c:v>
                </c:pt>
                <c:pt idx="5">
                  <c:v>217.8</c:v>
                </c:pt>
                <c:pt idx="6">
                  <c:v>0.02</c:v>
                </c:pt>
                <c:pt idx="7">
                  <c:v>0.83</c:v>
                </c:pt>
                <c:pt idx="8">
                  <c:v>0.03</c:v>
                </c:pt>
                <c:pt idx="9">
                  <c:v>20</c:v>
                </c:pt>
                <c:pt idx="10">
                  <c:v>65</c:v>
                </c:pt>
                <c:pt idx="11">
                  <c:v>14</c:v>
                </c:pt>
                <c:pt idx="12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B47-4549-962C-79BC3A94D219}"/>
            </c:ext>
          </c:extLst>
        </c:ser>
        <c:ser>
          <c:idx val="4"/>
          <c:order val="4"/>
          <c:tx>
            <c:strRef>
              <c:f>Лист1!$A$6</c:f>
              <c:strCache>
                <c:ptCount val="1"/>
                <c:pt idx="0">
                  <c:v>№14</c:v>
                </c:pt>
              </c:strCache>
            </c:strRef>
          </c:tx>
          <c:invertIfNegative val="0"/>
          <c:cat>
            <c:strRef>
              <c:f>Лист1!$B$1:$N$1</c:f>
              <c:strCache>
                <c:ptCount val="1"/>
                <c:pt idx="0">
                  <c:v>1 день</c:v>
                </c:pt>
              </c:strCache>
            </c:strRef>
          </c:cat>
          <c:val>
            <c:numRef>
              <c:f>Лист1!$B$6:$N$6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0.1</c:v>
                </c:pt>
                <c:pt idx="3">
                  <c:v>8.1999999999999993</c:v>
                </c:pt>
                <c:pt idx="4">
                  <c:v>0.1</c:v>
                </c:pt>
                <c:pt idx="5">
                  <c:v>75</c:v>
                </c:pt>
                <c:pt idx="6">
                  <c:v>0</c:v>
                </c:pt>
                <c:pt idx="7">
                  <c:v>0</c:v>
                </c:pt>
                <c:pt idx="8">
                  <c:v>59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B47-4549-962C-79BC3A94D219}"/>
            </c:ext>
          </c:extLst>
        </c:ser>
        <c:ser>
          <c:idx val="5"/>
          <c:order val="5"/>
          <c:tx>
            <c:strRef>
              <c:f>Лист1!$A$7</c:f>
              <c:strCache>
                <c:ptCount val="1"/>
                <c:pt idx="0">
                  <c:v>№209</c:v>
                </c:pt>
              </c:strCache>
            </c:strRef>
          </c:tx>
          <c:invertIfNegative val="0"/>
          <c:cat>
            <c:strRef>
              <c:f>Лист1!$B$1:$N$1</c:f>
              <c:strCache>
                <c:ptCount val="1"/>
                <c:pt idx="0">
                  <c:v>1 день</c:v>
                </c:pt>
              </c:strCache>
            </c:strRef>
          </c:cat>
          <c:val>
            <c:numRef>
              <c:f>Лист1!$B$7:$N$7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5.0999999999999996</c:v>
                </c:pt>
                <c:pt idx="3">
                  <c:v>4.5999999999999996</c:v>
                </c:pt>
                <c:pt idx="4">
                  <c:v>0.3</c:v>
                </c:pt>
                <c:pt idx="5">
                  <c:v>63</c:v>
                </c:pt>
                <c:pt idx="6">
                  <c:v>0.28000000000000003</c:v>
                </c:pt>
                <c:pt idx="7">
                  <c:v>0.09</c:v>
                </c:pt>
                <c:pt idx="8">
                  <c:v>0.02</c:v>
                </c:pt>
                <c:pt idx="9">
                  <c:v>41.6</c:v>
                </c:pt>
                <c:pt idx="10">
                  <c:v>55.5</c:v>
                </c:pt>
                <c:pt idx="11">
                  <c:v>0.02</c:v>
                </c:pt>
                <c:pt idx="12">
                  <c:v>3.61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B47-4549-962C-79BC3A94D219}"/>
            </c:ext>
          </c:extLst>
        </c:ser>
        <c:ser>
          <c:idx val="6"/>
          <c:order val="6"/>
          <c:tx>
            <c:strRef>
              <c:f>Лист1!$A$8</c:f>
              <c:strCache>
                <c:ptCount val="1"/>
              </c:strCache>
            </c:strRef>
          </c:tx>
          <c:invertIfNegative val="0"/>
          <c:cat>
            <c:strRef>
              <c:f>Лист1!$B$1:$N$1</c:f>
              <c:strCache>
                <c:ptCount val="1"/>
                <c:pt idx="0">
                  <c:v>1 день</c:v>
                </c:pt>
              </c:strCache>
            </c:strRef>
          </c:cat>
          <c:val>
            <c:numRef>
              <c:f>Лист1!$B$8:$N$8</c:f>
              <c:numCache>
                <c:formatCode>General</c:formatCode>
                <c:ptCount val="13"/>
                <c:pt idx="0">
                  <c:v>0</c:v>
                </c:pt>
                <c:pt idx="2">
                  <c:v>19.39</c:v>
                </c:pt>
                <c:pt idx="3">
                  <c:v>16.600000000000001</c:v>
                </c:pt>
                <c:pt idx="4">
                  <c:v>106.82</c:v>
                </c:pt>
                <c:pt idx="5">
                  <c:v>709.6</c:v>
                </c:pt>
                <c:pt idx="6">
                  <c:v>0.33</c:v>
                </c:pt>
                <c:pt idx="7">
                  <c:v>5.79</c:v>
                </c:pt>
                <c:pt idx="8">
                  <c:v>75.06</c:v>
                </c:pt>
                <c:pt idx="9">
                  <c:v>67.58</c:v>
                </c:pt>
                <c:pt idx="10">
                  <c:v>174.1</c:v>
                </c:pt>
                <c:pt idx="11">
                  <c:v>33.46</c:v>
                </c:pt>
                <c:pt idx="12">
                  <c:v>6.31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B47-4549-962C-79BC3A94D219}"/>
            </c:ext>
          </c:extLst>
        </c:ser>
        <c:ser>
          <c:idx val="7"/>
          <c:order val="7"/>
          <c:tx>
            <c:strRef>
              <c:f>Лист1!$A$9</c:f>
              <c:strCache>
                <c:ptCount val="1"/>
              </c:strCache>
            </c:strRef>
          </c:tx>
          <c:invertIfNegative val="0"/>
          <c:cat>
            <c:strRef>
              <c:f>Лист1!$B$1:$N$1</c:f>
              <c:strCache>
                <c:ptCount val="1"/>
                <c:pt idx="0">
                  <c:v>1 день</c:v>
                </c:pt>
              </c:strCache>
            </c:strRef>
          </c:cat>
          <c:val>
            <c:numRef>
              <c:f>Лист1!$B$9:$N$9</c:f>
              <c:numCache>
                <c:formatCode>General</c:formatCode>
                <c:ptCount val="13"/>
                <c:pt idx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B47-4549-962C-79BC3A94D219}"/>
            </c:ext>
          </c:extLst>
        </c:ser>
        <c:ser>
          <c:idx val="8"/>
          <c:order val="8"/>
          <c:tx>
            <c:strRef>
              <c:f>Лист1!$A$10</c:f>
              <c:strCache>
                <c:ptCount val="1"/>
              </c:strCache>
            </c:strRef>
          </c:tx>
          <c:invertIfNegative val="0"/>
          <c:cat>
            <c:strRef>
              <c:f>Лист1!$B$1:$N$1</c:f>
              <c:strCache>
                <c:ptCount val="1"/>
                <c:pt idx="0">
                  <c:v>1 день</c:v>
                </c:pt>
              </c:strCache>
            </c:strRef>
          </c:cat>
          <c:val>
            <c:numRef>
              <c:f>Лист1!$B$10:$N$10</c:f>
              <c:numCache>
                <c:formatCode>General</c:formatCode>
                <c:ptCount val="13"/>
                <c:pt idx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B47-4549-962C-79BC3A94D219}"/>
            </c:ext>
          </c:extLst>
        </c:ser>
        <c:ser>
          <c:idx val="9"/>
          <c:order val="9"/>
          <c:tx>
            <c:strRef>
              <c:f>Лист1!$A$11</c:f>
              <c:strCache>
                <c:ptCount val="1"/>
              </c:strCache>
            </c:strRef>
          </c:tx>
          <c:invertIfNegative val="0"/>
          <c:cat>
            <c:strRef>
              <c:f>Лист1!$B$1:$N$1</c:f>
              <c:strCache>
                <c:ptCount val="1"/>
                <c:pt idx="0">
                  <c:v>1 день</c:v>
                </c:pt>
              </c:strCache>
            </c:strRef>
          </c:cat>
          <c:val>
            <c:numRef>
              <c:f>Лист1!$B$11:$N$11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0</c:v>
                </c:pt>
                <c:pt idx="4">
                  <c:v>25.2</c:v>
                </c:pt>
                <c:pt idx="5">
                  <c:v>104</c:v>
                </c:pt>
                <c:pt idx="6">
                  <c:v>0.5</c:v>
                </c:pt>
                <c:pt idx="7">
                  <c:v>14.96</c:v>
                </c:pt>
                <c:pt idx="8">
                  <c:v>0</c:v>
                </c:pt>
                <c:pt idx="9">
                  <c:v>24.21</c:v>
                </c:pt>
                <c:pt idx="10">
                  <c:v>17.23</c:v>
                </c:pt>
                <c:pt idx="11">
                  <c:v>13.98</c:v>
                </c:pt>
                <c:pt idx="12">
                  <c:v>3.56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B47-4549-962C-79BC3A94D219}"/>
            </c:ext>
          </c:extLst>
        </c:ser>
        <c:ser>
          <c:idx val="10"/>
          <c:order val="10"/>
          <c:tx>
            <c:strRef>
              <c:f>Лист1!$A$12</c:f>
              <c:strCache>
                <c:ptCount val="1"/>
              </c:strCache>
            </c:strRef>
          </c:tx>
          <c:invertIfNegative val="0"/>
          <c:cat>
            <c:strRef>
              <c:f>Лист1!$B$1:$N$1</c:f>
              <c:strCache>
                <c:ptCount val="1"/>
                <c:pt idx="0">
                  <c:v>1 день</c:v>
                </c:pt>
              </c:strCache>
            </c:strRef>
          </c:cat>
          <c:val>
            <c:numRef>
              <c:f>Лист1!$B$12:$N$12</c:f>
              <c:numCache>
                <c:formatCode>General</c:formatCode>
                <c:ptCount val="13"/>
                <c:pt idx="0">
                  <c:v>0</c:v>
                </c:pt>
                <c:pt idx="2">
                  <c:v>0.8</c:v>
                </c:pt>
                <c:pt idx="3">
                  <c:v>0</c:v>
                </c:pt>
                <c:pt idx="4">
                  <c:v>25.2</c:v>
                </c:pt>
                <c:pt idx="5">
                  <c:v>104</c:v>
                </c:pt>
                <c:pt idx="6">
                  <c:v>0.5</c:v>
                </c:pt>
                <c:pt idx="7">
                  <c:v>14.96</c:v>
                </c:pt>
                <c:pt idx="8">
                  <c:v>0</c:v>
                </c:pt>
                <c:pt idx="9">
                  <c:v>24.21</c:v>
                </c:pt>
                <c:pt idx="10">
                  <c:v>17.23</c:v>
                </c:pt>
                <c:pt idx="11">
                  <c:v>13.98</c:v>
                </c:pt>
                <c:pt idx="12">
                  <c:v>3.56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B47-4549-962C-79BC3A94D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26336"/>
        <c:axId val="177905664"/>
      </c:barChart>
      <c:catAx>
        <c:axId val="17332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7905664"/>
        <c:crosses val="autoZero"/>
        <c:auto val="1"/>
        <c:lblAlgn val="ctr"/>
        <c:lblOffset val="100"/>
        <c:noMultiLvlLbl val="0"/>
      </c:catAx>
      <c:valAx>
        <c:axId val="177905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326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53492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view="pageLayout" zoomScaleNormal="100" workbookViewId="0">
      <selection activeCell="A7" sqref="A7"/>
    </sheetView>
  </sheetViews>
  <sheetFormatPr defaultRowHeight="15" x14ac:dyDescent="0.25"/>
  <cols>
    <col min="1" max="1" width="18.140625" customWidth="1"/>
    <col min="2" max="2" width="40.42578125" customWidth="1"/>
    <col min="3" max="3" width="9.5703125" customWidth="1"/>
    <col min="4" max="4" width="10.28515625" customWidth="1"/>
    <col min="5" max="5" width="10.140625" customWidth="1"/>
    <col min="6" max="6" width="11.85546875" customWidth="1"/>
    <col min="7" max="7" width="18" customWidth="1"/>
    <col min="8" max="8" width="10" customWidth="1"/>
    <col min="9" max="9" width="10.140625" customWidth="1"/>
    <col min="10" max="10" width="10.7109375" customWidth="1"/>
    <col min="11" max="11" width="10.42578125" customWidth="1"/>
    <col min="12" max="12" width="12.140625" customWidth="1"/>
    <col min="13" max="13" width="10.5703125" customWidth="1"/>
    <col min="14" max="14" width="12.140625" customWidth="1"/>
  </cols>
  <sheetData>
    <row r="1" spans="1:14" s="5" customFormat="1" ht="15.75" x14ac:dyDescent="0.25">
      <c r="A1" s="4"/>
      <c r="B1" s="13" t="s">
        <v>96</v>
      </c>
    </row>
    <row r="2" spans="1:14" s="5" customFormat="1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s="5" customFormat="1" ht="15.75" x14ac:dyDescent="0.25">
      <c r="A3" s="2" t="s">
        <v>14</v>
      </c>
      <c r="B3" s="2" t="s">
        <v>166</v>
      </c>
      <c r="C3" s="2">
        <v>200</v>
      </c>
      <c r="D3" s="2">
        <v>6.7</v>
      </c>
      <c r="E3" s="2">
        <v>2.9</v>
      </c>
      <c r="F3" s="2">
        <v>46.5</v>
      </c>
      <c r="G3" s="2">
        <v>288.8</v>
      </c>
      <c r="H3" s="2">
        <v>0.02</v>
      </c>
      <c r="I3" s="2">
        <v>1.2</v>
      </c>
      <c r="J3" s="2">
        <v>16</v>
      </c>
      <c r="K3" s="2">
        <v>4.72</v>
      </c>
      <c r="L3" s="2">
        <v>53.6</v>
      </c>
      <c r="M3" s="2">
        <v>17.440000000000001</v>
      </c>
      <c r="N3" s="2">
        <v>0.38</v>
      </c>
    </row>
    <row r="4" spans="1:14" s="5" customFormat="1" ht="15.75" x14ac:dyDescent="0.25">
      <c r="A4" s="2" t="s">
        <v>114</v>
      </c>
      <c r="B4" s="2" t="s">
        <v>116</v>
      </c>
      <c r="C4" s="2" t="s">
        <v>115</v>
      </c>
      <c r="D4" s="2">
        <v>0.2</v>
      </c>
      <c r="E4" s="2">
        <v>0</v>
      </c>
      <c r="F4" s="2">
        <v>16</v>
      </c>
      <c r="G4" s="2">
        <v>65</v>
      </c>
      <c r="H4" s="2">
        <v>0.01</v>
      </c>
      <c r="I4" s="2">
        <v>3.67</v>
      </c>
      <c r="J4" s="2">
        <v>0.01</v>
      </c>
      <c r="K4" s="2">
        <v>0.26</v>
      </c>
      <c r="L4" s="2">
        <v>0</v>
      </c>
      <c r="M4" s="2">
        <v>0</v>
      </c>
      <c r="N4" s="2">
        <v>1.42</v>
      </c>
    </row>
    <row r="5" spans="1:14" s="5" customFormat="1" ht="15.75" x14ac:dyDescent="0.25">
      <c r="A5" s="2"/>
      <c r="B5" s="2" t="s">
        <v>16</v>
      </c>
      <c r="C5" s="2">
        <v>90</v>
      </c>
      <c r="D5" s="2">
        <v>7.29</v>
      </c>
      <c r="E5" s="2">
        <v>0.9</v>
      </c>
      <c r="F5" s="2">
        <v>43.92</v>
      </c>
      <c r="G5" s="2">
        <v>217.8</v>
      </c>
      <c r="H5" s="2">
        <v>0.02</v>
      </c>
      <c r="I5" s="2">
        <v>0.83</v>
      </c>
      <c r="J5" s="2">
        <v>0.03</v>
      </c>
      <c r="K5" s="2">
        <v>20</v>
      </c>
      <c r="L5" s="2">
        <v>65</v>
      </c>
      <c r="M5" s="2">
        <v>14</v>
      </c>
      <c r="N5" s="2">
        <v>0.9</v>
      </c>
    </row>
    <row r="6" spans="1:14" s="5" customFormat="1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s="5" customFormat="1" ht="15.75" x14ac:dyDescent="0.25">
      <c r="A7" s="2" t="s">
        <v>162</v>
      </c>
      <c r="B7" s="2" t="s">
        <v>163</v>
      </c>
      <c r="C7" s="2" t="s">
        <v>34</v>
      </c>
      <c r="D7" s="2">
        <v>5.0999999999999996</v>
      </c>
      <c r="E7" s="2">
        <v>4.5999999999999996</v>
      </c>
      <c r="F7" s="2">
        <v>0.3</v>
      </c>
      <c r="G7" s="2">
        <v>63</v>
      </c>
      <c r="H7" s="2">
        <v>0.28000000000000003</v>
      </c>
      <c r="I7" s="2">
        <v>0.09</v>
      </c>
      <c r="J7" s="2">
        <v>0.02</v>
      </c>
      <c r="K7" s="2">
        <v>41.6</v>
      </c>
      <c r="L7" s="2">
        <v>55.5</v>
      </c>
      <c r="M7" s="2">
        <v>0.02</v>
      </c>
      <c r="N7" s="2">
        <v>3.61</v>
      </c>
    </row>
    <row r="8" spans="1:14" s="5" customFormat="1" ht="15.75" x14ac:dyDescent="0.25">
      <c r="A8" s="2"/>
      <c r="B8" s="2" t="s">
        <v>19</v>
      </c>
      <c r="C8" s="2"/>
      <c r="D8" s="2">
        <f t="shared" ref="D8:N8" si="0">SUM(D3:D7)</f>
        <v>19.39</v>
      </c>
      <c r="E8" s="2">
        <f t="shared" si="0"/>
        <v>16.600000000000001</v>
      </c>
      <c r="F8" s="2">
        <f t="shared" si="0"/>
        <v>106.82</v>
      </c>
      <c r="G8" s="2">
        <f t="shared" si="0"/>
        <v>709.6</v>
      </c>
      <c r="H8" s="2">
        <f t="shared" si="0"/>
        <v>0.33</v>
      </c>
      <c r="I8" s="2">
        <f t="shared" si="0"/>
        <v>5.79</v>
      </c>
      <c r="J8" s="2">
        <f t="shared" si="0"/>
        <v>75.06</v>
      </c>
      <c r="K8" s="2">
        <f t="shared" si="0"/>
        <v>67.58</v>
      </c>
      <c r="L8" s="2">
        <f t="shared" si="0"/>
        <v>174.1</v>
      </c>
      <c r="M8" s="2">
        <f t="shared" si="0"/>
        <v>33.46</v>
      </c>
      <c r="N8" s="2">
        <f t="shared" si="0"/>
        <v>6.31</v>
      </c>
    </row>
    <row r="9" spans="1:14" s="5" customFormat="1" ht="15.75" x14ac:dyDescent="0.25">
      <c r="A9" s="2"/>
      <c r="B9" s="2" t="s">
        <v>169</v>
      </c>
      <c r="C9" s="2"/>
      <c r="D9" s="2"/>
      <c r="E9" s="2"/>
      <c r="F9" s="2"/>
      <c r="G9" s="2" t="s">
        <v>168</v>
      </c>
      <c r="H9" s="2"/>
      <c r="I9" s="2"/>
      <c r="J9" s="2"/>
      <c r="K9" s="2"/>
      <c r="L9" s="2"/>
      <c r="M9" s="2"/>
      <c r="N9" s="20"/>
    </row>
    <row r="10" spans="1:14" s="5" customFormat="1" ht="15.75" x14ac:dyDescent="0.25">
      <c r="A10" s="2"/>
      <c r="B10" s="2" t="s">
        <v>20</v>
      </c>
      <c r="C10" s="2"/>
      <c r="D10" s="2"/>
      <c r="E10" s="2"/>
      <c r="F10" s="2"/>
      <c r="G10" s="2" t="s">
        <v>167</v>
      </c>
      <c r="H10" s="2"/>
      <c r="I10" s="2"/>
      <c r="J10" s="2"/>
      <c r="K10" s="2"/>
      <c r="L10" s="2"/>
      <c r="M10" s="2"/>
      <c r="N10" s="20"/>
    </row>
    <row r="11" spans="1:14" s="5" customFormat="1" ht="15.75" x14ac:dyDescent="0.25">
      <c r="A11" s="2"/>
      <c r="B11" s="2" t="s">
        <v>21</v>
      </c>
      <c r="C11" s="2" t="s">
        <v>34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s="5" customFormat="1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s="5" customFormat="1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s="5" customFormat="1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s="5" customFormat="1" ht="15.75" x14ac:dyDescent="0.25">
      <c r="A15" s="2" t="s">
        <v>79</v>
      </c>
      <c r="B15" s="2" t="s">
        <v>170</v>
      </c>
      <c r="C15" s="2">
        <v>250</v>
      </c>
      <c r="D15" s="2">
        <v>1.6</v>
      </c>
      <c r="E15" s="2">
        <v>5</v>
      </c>
      <c r="F15" s="2">
        <v>11.5</v>
      </c>
      <c r="G15" s="2">
        <v>96.75</v>
      </c>
      <c r="H15" s="2">
        <v>0</v>
      </c>
      <c r="I15" s="2">
        <v>3.86</v>
      </c>
      <c r="J15" s="2">
        <v>0.01</v>
      </c>
      <c r="K15" s="2">
        <v>34</v>
      </c>
      <c r="L15" s="2">
        <v>60</v>
      </c>
      <c r="M15" s="2">
        <v>20.51</v>
      </c>
      <c r="N15" s="2">
        <v>1.29</v>
      </c>
    </row>
    <row r="16" spans="1:14" s="5" customFormat="1" ht="15.75" x14ac:dyDescent="0.25">
      <c r="A16" s="2" t="s">
        <v>94</v>
      </c>
      <c r="B16" s="2" t="s">
        <v>165</v>
      </c>
      <c r="C16" s="2" t="s">
        <v>52</v>
      </c>
      <c r="D16" s="2">
        <v>28.9</v>
      </c>
      <c r="E16" s="2">
        <v>35.799999999999997</v>
      </c>
      <c r="F16" s="2">
        <v>45</v>
      </c>
      <c r="G16" s="2">
        <v>371.28</v>
      </c>
      <c r="H16" s="2">
        <v>0.19</v>
      </c>
      <c r="I16" s="2">
        <v>3.9</v>
      </c>
      <c r="J16" s="2">
        <v>0</v>
      </c>
      <c r="K16" s="2">
        <v>39.29</v>
      </c>
      <c r="L16" s="2">
        <v>388.16</v>
      </c>
      <c r="M16" s="2">
        <v>51.17</v>
      </c>
      <c r="N16" s="2">
        <v>5.56</v>
      </c>
    </row>
    <row r="17" spans="1:14" s="5" customFormat="1" ht="15.75" x14ac:dyDescent="0.25">
      <c r="A17" s="2" t="s">
        <v>92</v>
      </c>
      <c r="B17" s="2" t="s">
        <v>69</v>
      </c>
      <c r="C17" s="2">
        <v>50</v>
      </c>
      <c r="D17" s="2">
        <v>0.73</v>
      </c>
      <c r="E17" s="2">
        <v>2.7</v>
      </c>
      <c r="F17" s="2">
        <v>3.1</v>
      </c>
      <c r="G17" s="2">
        <v>38.9</v>
      </c>
      <c r="H17" s="2">
        <v>0.01</v>
      </c>
      <c r="I17" s="2">
        <v>0.03</v>
      </c>
      <c r="J17" s="2">
        <v>0.03</v>
      </c>
      <c r="K17" s="2">
        <v>11.35</v>
      </c>
      <c r="L17" s="2">
        <v>10.82</v>
      </c>
      <c r="M17" s="2">
        <v>1.52</v>
      </c>
      <c r="N17" s="2">
        <v>0.09</v>
      </c>
    </row>
    <row r="18" spans="1:14" s="5" customFormat="1" ht="15.75" x14ac:dyDescent="0.25">
      <c r="A18" s="2" t="s">
        <v>73</v>
      </c>
      <c r="B18" s="2" t="s">
        <v>45</v>
      </c>
      <c r="C18" s="2">
        <v>200</v>
      </c>
      <c r="D18" s="2">
        <v>1</v>
      </c>
      <c r="E18" s="2">
        <v>0</v>
      </c>
      <c r="F18" s="2">
        <v>24.4</v>
      </c>
      <c r="G18" s="2">
        <v>101.6</v>
      </c>
      <c r="H18" s="2">
        <v>0.02</v>
      </c>
      <c r="I18" s="2">
        <v>4</v>
      </c>
      <c r="J18" s="2">
        <v>0</v>
      </c>
      <c r="K18" s="2">
        <v>14</v>
      </c>
      <c r="L18" s="2">
        <v>14</v>
      </c>
      <c r="M18" s="2">
        <v>8</v>
      </c>
      <c r="N18" s="2">
        <v>2.8</v>
      </c>
    </row>
    <row r="19" spans="1:14" s="5" customFormat="1" ht="15.75" x14ac:dyDescent="0.25">
      <c r="A19" s="2" t="s">
        <v>221</v>
      </c>
      <c r="B19" s="2" t="s">
        <v>220</v>
      </c>
      <c r="C19" s="2">
        <v>80</v>
      </c>
      <c r="D19" s="2">
        <v>0.96</v>
      </c>
      <c r="E19" s="2">
        <v>0.16</v>
      </c>
      <c r="F19" s="2">
        <v>3.68</v>
      </c>
      <c r="G19" s="2">
        <v>20.8</v>
      </c>
      <c r="H19" s="2">
        <v>0.05</v>
      </c>
      <c r="I19" s="2">
        <v>20</v>
      </c>
      <c r="J19" s="2">
        <v>0.02</v>
      </c>
      <c r="K19" s="2">
        <v>11.2</v>
      </c>
      <c r="L19" s="2">
        <v>20.8</v>
      </c>
      <c r="M19" s="2">
        <v>16</v>
      </c>
      <c r="N19" s="2">
        <v>0.72</v>
      </c>
    </row>
    <row r="20" spans="1:14" s="5" customFormat="1" ht="15.75" x14ac:dyDescent="0.25">
      <c r="A20" s="2"/>
      <c r="B20" s="2" t="s">
        <v>16</v>
      </c>
      <c r="C20" s="2">
        <v>50</v>
      </c>
      <c r="D20" s="2">
        <v>4.05</v>
      </c>
      <c r="E20" s="2">
        <v>0.5</v>
      </c>
      <c r="F20" s="2">
        <v>24.4</v>
      </c>
      <c r="G20" s="2">
        <v>121</v>
      </c>
      <c r="H20" s="2">
        <v>0.14000000000000001</v>
      </c>
      <c r="I20" s="2">
        <v>0</v>
      </c>
      <c r="J20" s="2">
        <v>0</v>
      </c>
      <c r="K20" s="2">
        <v>23</v>
      </c>
      <c r="L20" s="2">
        <v>141</v>
      </c>
      <c r="M20" s="2">
        <v>13.33</v>
      </c>
      <c r="N20" s="2">
        <v>0</v>
      </c>
    </row>
    <row r="21" spans="1:14" s="5" customFormat="1" ht="15.75" x14ac:dyDescent="0.25">
      <c r="A21" s="2"/>
      <c r="B21" s="2" t="s">
        <v>121</v>
      </c>
      <c r="C21" s="2">
        <v>50</v>
      </c>
      <c r="D21" s="2">
        <v>4.05</v>
      </c>
      <c r="E21" s="2">
        <v>1.7</v>
      </c>
      <c r="F21" s="2">
        <v>24.1</v>
      </c>
      <c r="G21" s="2">
        <v>119.5</v>
      </c>
      <c r="H21" s="2">
        <v>0.05</v>
      </c>
      <c r="I21" s="2">
        <v>0.05</v>
      </c>
      <c r="J21" s="2">
        <v>0</v>
      </c>
      <c r="K21" s="2">
        <v>18</v>
      </c>
      <c r="L21" s="2">
        <v>95</v>
      </c>
      <c r="M21" s="2">
        <v>23.5</v>
      </c>
      <c r="N21" s="2">
        <v>1.95</v>
      </c>
    </row>
    <row r="22" spans="1:14" s="5" customFormat="1" ht="15.75" x14ac:dyDescent="0.25">
      <c r="A22" s="2"/>
      <c r="B22" s="2" t="s">
        <v>19</v>
      </c>
      <c r="C22" s="2"/>
      <c r="D22" s="2">
        <f t="shared" ref="D22:N22" si="2">SUM(D15:D21)</f>
        <v>41.29</v>
      </c>
      <c r="E22" s="2">
        <f t="shared" si="2"/>
        <v>45.86</v>
      </c>
      <c r="F22" s="2">
        <f t="shared" si="2"/>
        <v>136.18</v>
      </c>
      <c r="G22" s="2">
        <f t="shared" si="2"/>
        <v>869.82999999999993</v>
      </c>
      <c r="H22" s="2">
        <f t="shared" si="2"/>
        <v>0.46</v>
      </c>
      <c r="I22" s="2">
        <f t="shared" si="2"/>
        <v>31.84</v>
      </c>
      <c r="J22" s="2">
        <f t="shared" si="2"/>
        <v>0.06</v>
      </c>
      <c r="K22" s="2">
        <f t="shared" si="2"/>
        <v>150.83999999999997</v>
      </c>
      <c r="L22" s="2">
        <f t="shared" si="2"/>
        <v>729.78</v>
      </c>
      <c r="M22" s="2">
        <f t="shared" si="2"/>
        <v>134.03</v>
      </c>
      <c r="N22" s="2">
        <f t="shared" si="2"/>
        <v>12.409999999999998</v>
      </c>
    </row>
    <row r="23" spans="1:14" s="5" customFormat="1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5" customFormat="1" ht="15.75" x14ac:dyDescent="0.25">
      <c r="A24" s="2"/>
      <c r="B24" s="2" t="s">
        <v>26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s="5" customFormat="1" ht="15.75" x14ac:dyDescent="0.25">
      <c r="A25" s="2" t="s">
        <v>37</v>
      </c>
      <c r="B25" s="2" t="s">
        <v>27</v>
      </c>
      <c r="C25" s="2">
        <v>200</v>
      </c>
      <c r="D25" s="2">
        <v>5.8</v>
      </c>
      <c r="E25" s="2">
        <v>6.6</v>
      </c>
      <c r="F25" s="2">
        <v>9.9</v>
      </c>
      <c r="G25" s="2">
        <v>122</v>
      </c>
      <c r="H25" s="2">
        <v>0.1</v>
      </c>
      <c r="I25" s="2">
        <v>1</v>
      </c>
      <c r="J25" s="2">
        <v>0.1</v>
      </c>
      <c r="K25" s="2">
        <v>204</v>
      </c>
      <c r="L25" s="2">
        <v>144</v>
      </c>
      <c r="M25" s="2">
        <v>22.4</v>
      </c>
      <c r="N25" s="2">
        <v>0.2</v>
      </c>
    </row>
    <row r="26" spans="1:14" s="5" customFormat="1" ht="15.75" x14ac:dyDescent="0.25">
      <c r="A26" s="2"/>
      <c r="B26" s="2" t="s">
        <v>120</v>
      </c>
      <c r="C26" s="2">
        <v>50</v>
      </c>
      <c r="D26" s="2">
        <v>1.6</v>
      </c>
      <c r="E26" s="2">
        <v>1.4</v>
      </c>
      <c r="F26" s="2">
        <v>40.049999999999997</v>
      </c>
      <c r="G26" s="2">
        <v>171.6</v>
      </c>
      <c r="H26" s="2">
        <v>0.01</v>
      </c>
      <c r="I26" s="2">
        <v>0</v>
      </c>
      <c r="J26" s="2">
        <v>0</v>
      </c>
      <c r="K26" s="2">
        <v>5</v>
      </c>
      <c r="L26" s="2">
        <v>16.5</v>
      </c>
      <c r="M26" s="2">
        <v>10</v>
      </c>
      <c r="N26" s="2">
        <v>0.3</v>
      </c>
    </row>
    <row r="27" spans="1:14" s="5" customFormat="1" ht="15.75" x14ac:dyDescent="0.25">
      <c r="A27" s="2"/>
      <c r="B27" s="2" t="s">
        <v>19</v>
      </c>
      <c r="C27" s="2"/>
      <c r="D27" s="2">
        <f t="shared" ref="D27:N27" si="3">SUM(D25:D26)</f>
        <v>7.4</v>
      </c>
      <c r="E27" s="2">
        <f t="shared" si="3"/>
        <v>8</v>
      </c>
      <c r="F27" s="2">
        <f t="shared" si="3"/>
        <v>49.949999999999996</v>
      </c>
      <c r="G27" s="2">
        <f t="shared" si="3"/>
        <v>293.60000000000002</v>
      </c>
      <c r="H27" s="2">
        <f t="shared" si="3"/>
        <v>0.11</v>
      </c>
      <c r="I27" s="2">
        <f t="shared" si="3"/>
        <v>1</v>
      </c>
      <c r="J27" s="2">
        <f t="shared" si="3"/>
        <v>0.1</v>
      </c>
      <c r="K27" s="2">
        <f t="shared" si="3"/>
        <v>209</v>
      </c>
      <c r="L27" s="2">
        <f t="shared" si="3"/>
        <v>160.5</v>
      </c>
      <c r="M27" s="2">
        <f t="shared" si="3"/>
        <v>32.4</v>
      </c>
      <c r="N27" s="2">
        <f t="shared" si="3"/>
        <v>0.5</v>
      </c>
    </row>
    <row r="28" spans="1:14" s="5" customFormat="1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s="5" customFormat="1" ht="15.75" x14ac:dyDescent="0.25">
      <c r="A29" s="2"/>
      <c r="B29" s="2" t="s">
        <v>29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5" customFormat="1" ht="15.75" x14ac:dyDescent="0.25">
      <c r="A30" s="2" t="s">
        <v>154</v>
      </c>
      <c r="B30" s="2" t="s">
        <v>155</v>
      </c>
      <c r="C30" s="2" t="s">
        <v>146</v>
      </c>
      <c r="D30" s="2">
        <v>8.5</v>
      </c>
      <c r="E30" s="2">
        <v>21.3</v>
      </c>
      <c r="F30" s="2">
        <v>0.9</v>
      </c>
      <c r="G30" s="2">
        <v>229</v>
      </c>
      <c r="H30" s="2">
        <v>1E-3</v>
      </c>
      <c r="I30" s="2">
        <v>0</v>
      </c>
      <c r="J30" s="2">
        <v>4.1000000000000002E-2</v>
      </c>
      <c r="K30" s="2">
        <v>31.98</v>
      </c>
      <c r="L30" s="2">
        <v>187.03</v>
      </c>
      <c r="M30" s="2">
        <v>20.7</v>
      </c>
      <c r="N30" s="2">
        <v>1.75</v>
      </c>
    </row>
    <row r="31" spans="1:14" s="5" customFormat="1" ht="15.75" x14ac:dyDescent="0.25">
      <c r="A31" s="2" t="s">
        <v>161</v>
      </c>
      <c r="B31" s="2" t="s">
        <v>171</v>
      </c>
      <c r="C31" s="2">
        <v>150</v>
      </c>
      <c r="D31" s="2">
        <v>6.7</v>
      </c>
      <c r="E31" s="2">
        <v>10.6</v>
      </c>
      <c r="F31" s="2">
        <v>49.8</v>
      </c>
      <c r="G31" s="2">
        <v>321</v>
      </c>
      <c r="H31" s="2">
        <v>0.24</v>
      </c>
      <c r="I31" s="2">
        <v>0</v>
      </c>
      <c r="J31" s="2">
        <v>0.02</v>
      </c>
      <c r="K31" s="2">
        <v>17.3</v>
      </c>
      <c r="L31" s="2">
        <v>278</v>
      </c>
      <c r="M31" s="2">
        <v>90</v>
      </c>
      <c r="N31" s="2">
        <v>5.26</v>
      </c>
    </row>
    <row r="32" spans="1:14" s="5" customFormat="1" ht="15.75" x14ac:dyDescent="0.25">
      <c r="A32" s="2" t="s">
        <v>101</v>
      </c>
      <c r="B32" s="2" t="s">
        <v>172</v>
      </c>
      <c r="C32" s="2">
        <v>40</v>
      </c>
      <c r="D32" s="2">
        <v>0.85</v>
      </c>
      <c r="E32" s="2">
        <v>1.21</v>
      </c>
      <c r="F32" s="2">
        <v>3.48</v>
      </c>
      <c r="G32" s="2">
        <v>28.38</v>
      </c>
      <c r="H32" s="2">
        <v>7.0000000000000007E-2</v>
      </c>
      <c r="I32" s="2">
        <v>6.67</v>
      </c>
      <c r="J32" s="2">
        <v>0.01</v>
      </c>
      <c r="K32" s="2">
        <v>17.11</v>
      </c>
      <c r="L32" s="2">
        <v>35.729999999999997</v>
      </c>
      <c r="M32" s="2">
        <v>14.07</v>
      </c>
      <c r="N32" s="2">
        <v>0.47</v>
      </c>
    </row>
    <row r="33" spans="1:14" s="5" customFormat="1" ht="15.75" x14ac:dyDescent="0.25">
      <c r="A33" s="2" t="s">
        <v>15</v>
      </c>
      <c r="B33" s="2" t="s">
        <v>158</v>
      </c>
      <c r="C33" s="2">
        <v>200</v>
      </c>
      <c r="D33" s="2">
        <v>3.76</v>
      </c>
      <c r="E33" s="2">
        <v>3.2</v>
      </c>
      <c r="F33" s="2">
        <v>26.74</v>
      </c>
      <c r="G33" s="2">
        <v>150.80000000000001</v>
      </c>
      <c r="H33" s="2">
        <v>0.04</v>
      </c>
      <c r="I33" s="2">
        <v>1.3</v>
      </c>
      <c r="J33" s="2">
        <v>0.01</v>
      </c>
      <c r="K33" s="2">
        <v>122</v>
      </c>
      <c r="L33" s="2">
        <v>90</v>
      </c>
      <c r="M33" s="2">
        <v>14</v>
      </c>
      <c r="N33" s="2">
        <v>0.56000000000000005</v>
      </c>
    </row>
    <row r="34" spans="1:14" s="5" customFormat="1" ht="15.75" x14ac:dyDescent="0.25">
      <c r="A34" s="2"/>
      <c r="B34" s="2" t="s">
        <v>16</v>
      </c>
      <c r="C34" s="2">
        <v>50</v>
      </c>
      <c r="D34" s="2">
        <v>4.05</v>
      </c>
      <c r="E34" s="2">
        <v>0.5</v>
      </c>
      <c r="F34" s="2">
        <v>24.4</v>
      </c>
      <c r="G34" s="2">
        <v>121</v>
      </c>
      <c r="H34" s="2">
        <v>0.14000000000000001</v>
      </c>
      <c r="I34" s="2">
        <v>0</v>
      </c>
      <c r="J34" s="2">
        <v>0</v>
      </c>
      <c r="K34" s="2">
        <v>23</v>
      </c>
      <c r="L34" s="2">
        <v>141</v>
      </c>
      <c r="M34" s="2">
        <v>13.33</v>
      </c>
      <c r="N34" s="2">
        <v>0</v>
      </c>
    </row>
    <row r="35" spans="1:14" s="5" customFormat="1" ht="15.75" x14ac:dyDescent="0.25">
      <c r="A35" s="2"/>
      <c r="B35" s="2" t="s">
        <v>121</v>
      </c>
      <c r="C35" s="2">
        <v>50</v>
      </c>
      <c r="D35" s="2">
        <v>4.05</v>
      </c>
      <c r="E35" s="2">
        <v>1.7</v>
      </c>
      <c r="F35" s="2">
        <v>24.1</v>
      </c>
      <c r="G35" s="2">
        <v>119.5</v>
      </c>
      <c r="H35" s="2">
        <v>0.05</v>
      </c>
      <c r="I35" s="2">
        <v>0.05</v>
      </c>
      <c r="J35" s="2">
        <v>0</v>
      </c>
      <c r="K35" s="2">
        <v>18</v>
      </c>
      <c r="L35" s="2">
        <v>95</v>
      </c>
      <c r="M35" s="2">
        <v>23.5</v>
      </c>
      <c r="N35" s="2">
        <v>1.95</v>
      </c>
    </row>
    <row r="36" spans="1:14" s="5" customFormat="1" ht="15.75" x14ac:dyDescent="0.25">
      <c r="A36" s="2"/>
      <c r="B36" s="2" t="s">
        <v>19</v>
      </c>
      <c r="C36" s="2"/>
      <c r="D36" s="2">
        <f t="shared" ref="D36:N36" si="4">SUM(D30:D35)</f>
        <v>27.910000000000004</v>
      </c>
      <c r="E36" s="2">
        <f t="shared" si="4"/>
        <v>38.510000000000005</v>
      </c>
      <c r="F36" s="2">
        <f t="shared" si="4"/>
        <v>129.41999999999999</v>
      </c>
      <c r="G36" s="2">
        <f t="shared" si="4"/>
        <v>969.68000000000006</v>
      </c>
      <c r="H36" s="2">
        <f t="shared" si="4"/>
        <v>0.54100000000000004</v>
      </c>
      <c r="I36" s="2">
        <f t="shared" si="4"/>
        <v>8.02</v>
      </c>
      <c r="J36" s="2">
        <f t="shared" si="4"/>
        <v>8.0999999999999989E-2</v>
      </c>
      <c r="K36" s="2">
        <f t="shared" si="4"/>
        <v>229.39</v>
      </c>
      <c r="L36" s="2">
        <f t="shared" si="4"/>
        <v>826.76</v>
      </c>
      <c r="M36" s="2">
        <f t="shared" si="4"/>
        <v>175.60000000000002</v>
      </c>
      <c r="N36" s="2">
        <f t="shared" si="4"/>
        <v>9.9899999999999984</v>
      </c>
    </row>
    <row r="37" spans="1:14" s="5" customFormat="1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5" customFormat="1" ht="15.75" x14ac:dyDescent="0.25">
      <c r="A38" s="2"/>
      <c r="B38" s="2" t="s">
        <v>119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5" customFormat="1" ht="15.75" x14ac:dyDescent="0.25">
      <c r="A39" s="2" t="s">
        <v>83</v>
      </c>
      <c r="B39" s="2" t="s">
        <v>54</v>
      </c>
      <c r="C39" s="2">
        <v>200</v>
      </c>
      <c r="D39" s="2">
        <v>5.6</v>
      </c>
      <c r="E39" s="2">
        <v>5</v>
      </c>
      <c r="F39" s="2">
        <v>7.8</v>
      </c>
      <c r="G39" s="2">
        <v>100</v>
      </c>
      <c r="H39" s="2">
        <v>0.1</v>
      </c>
      <c r="I39" s="2">
        <v>1.4</v>
      </c>
      <c r="J39" s="2">
        <v>0.1</v>
      </c>
      <c r="K39" s="2">
        <v>240</v>
      </c>
      <c r="L39" s="2">
        <v>190</v>
      </c>
      <c r="M39" s="2">
        <v>28</v>
      </c>
      <c r="N39" s="2">
        <v>0.2</v>
      </c>
    </row>
    <row r="40" spans="1:14" s="5" customFormat="1" ht="15.75" x14ac:dyDescent="0.25">
      <c r="A40" s="2"/>
      <c r="B40" s="2" t="s">
        <v>19</v>
      </c>
      <c r="C40" s="2">
        <v>200</v>
      </c>
      <c r="D40" s="2">
        <f t="shared" ref="D40:N40" si="5">SUM(D39)</f>
        <v>5.6</v>
      </c>
      <c r="E40" s="2">
        <f t="shared" si="5"/>
        <v>5</v>
      </c>
      <c r="F40" s="2">
        <f t="shared" si="5"/>
        <v>7.8</v>
      </c>
      <c r="G40" s="2">
        <f t="shared" si="5"/>
        <v>100</v>
      </c>
      <c r="H40" s="2">
        <f t="shared" si="5"/>
        <v>0.1</v>
      </c>
      <c r="I40" s="2">
        <f t="shared" si="5"/>
        <v>1.4</v>
      </c>
      <c r="J40" s="2">
        <f t="shared" si="5"/>
        <v>0.1</v>
      </c>
      <c r="K40" s="2">
        <f t="shared" si="5"/>
        <v>240</v>
      </c>
      <c r="L40" s="2">
        <f t="shared" si="5"/>
        <v>190</v>
      </c>
      <c r="M40" s="2">
        <f t="shared" si="5"/>
        <v>28</v>
      </c>
      <c r="N40" s="2">
        <f t="shared" si="5"/>
        <v>0.2</v>
      </c>
    </row>
    <row r="41" spans="1:14" s="5" customFormat="1" ht="15.75" x14ac:dyDescent="0.25">
      <c r="A41" s="2"/>
      <c r="B41" s="2" t="s">
        <v>33</v>
      </c>
      <c r="C41" s="2"/>
      <c r="D41" s="2">
        <f>D8+D12+D22+D27+D36+D40</f>
        <v>102.39000000000001</v>
      </c>
      <c r="E41" s="2">
        <f>E8+E22+E27+E36+E40</f>
        <v>113.97000000000001</v>
      </c>
      <c r="F41" s="2">
        <f>F8+F12+F22+F27+F36+F40</f>
        <v>455.36999999999995</v>
      </c>
      <c r="G41" s="2">
        <f>G8+G12+G22+G27+G36+G40</f>
        <v>3046.71</v>
      </c>
      <c r="H41" s="2">
        <f>H8+H12+H22+H27+H36+H40</f>
        <v>2.0410000000000004</v>
      </c>
      <c r="I41" s="2">
        <f>I8+I22+I27+I36+I40</f>
        <v>48.050000000000004</v>
      </c>
      <c r="J41" s="2">
        <f>J8+J12+J27+J36+J40</f>
        <v>75.340999999999994</v>
      </c>
      <c r="K41" s="2">
        <f>K8+K22+K27+K36+K40</f>
        <v>896.81</v>
      </c>
      <c r="L41" s="2">
        <f>L8+L12+L22+L27+L36+L40</f>
        <v>2098.37</v>
      </c>
      <c r="M41" s="2">
        <f>M8+M12+M27+M36+M40</f>
        <v>283.44000000000005</v>
      </c>
      <c r="N41" s="2">
        <f>N8+N12+N22+N27+N36+N40</f>
        <v>32.97</v>
      </c>
    </row>
  </sheetData>
  <pageMargins left="0.7" right="0.7" top="9.6250000000000002E-2" bottom="0.75" header="0.3" footer="0.3"/>
  <pageSetup paperSize="9" scale="4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view="pageBreakPreview" topLeftCell="A13" zoomScaleSheetLayoutView="100" workbookViewId="0">
      <selection activeCell="A15" sqref="A15:XFD15"/>
    </sheetView>
  </sheetViews>
  <sheetFormatPr defaultRowHeight="15" x14ac:dyDescent="0.25"/>
  <cols>
    <col min="1" max="1" width="15.28515625" customWidth="1"/>
    <col min="2" max="2" width="40.7109375" customWidth="1"/>
    <col min="6" max="6" width="10.85546875" customWidth="1"/>
    <col min="7" max="7" width="16.42578125" customWidth="1"/>
  </cols>
  <sheetData>
    <row r="1" spans="1:14" ht="15.75" x14ac:dyDescent="0.25">
      <c r="A1" s="4"/>
      <c r="B1" s="16" t="s">
        <v>109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88</v>
      </c>
      <c r="B3" s="2" t="s">
        <v>123</v>
      </c>
      <c r="C3" s="2" t="s">
        <v>134</v>
      </c>
      <c r="D3" s="2">
        <v>34.5</v>
      </c>
      <c r="E3" s="2">
        <v>10.28</v>
      </c>
      <c r="F3" s="2">
        <v>76.569999999999993</v>
      </c>
      <c r="G3" s="2">
        <v>537.14</v>
      </c>
      <c r="H3" s="2">
        <v>0.08</v>
      </c>
      <c r="I3" s="2">
        <v>0.31</v>
      </c>
      <c r="J3" s="2">
        <v>0.06</v>
      </c>
      <c r="K3" s="2">
        <v>236.1</v>
      </c>
      <c r="L3" s="2">
        <v>319.3</v>
      </c>
      <c r="M3" s="2">
        <v>3.22</v>
      </c>
      <c r="N3" s="2">
        <v>0.06</v>
      </c>
    </row>
    <row r="4" spans="1:14" ht="15.75" x14ac:dyDescent="0.25">
      <c r="A4" s="2" t="s">
        <v>70</v>
      </c>
      <c r="B4" s="2" t="s">
        <v>160</v>
      </c>
      <c r="C4" s="2">
        <v>200</v>
      </c>
      <c r="D4" s="2">
        <v>3.58</v>
      </c>
      <c r="E4" s="2">
        <v>2.68</v>
      </c>
      <c r="F4" s="2">
        <v>28.34</v>
      </c>
      <c r="G4" s="2">
        <v>151.80000000000001</v>
      </c>
      <c r="H4" s="2">
        <v>0.04</v>
      </c>
      <c r="I4" s="2">
        <v>1.3</v>
      </c>
      <c r="J4" s="2">
        <v>0.01</v>
      </c>
      <c r="K4" s="2">
        <v>110</v>
      </c>
      <c r="L4" s="2">
        <v>76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50</v>
      </c>
      <c r="D5" s="2">
        <v>4.05</v>
      </c>
      <c r="E5" s="2">
        <v>0.5</v>
      </c>
      <c r="F5" s="2">
        <v>24.4</v>
      </c>
      <c r="G5" s="2">
        <v>121</v>
      </c>
      <c r="H5" s="2">
        <v>0.14000000000000001</v>
      </c>
      <c r="I5" s="2">
        <v>0</v>
      </c>
      <c r="J5" s="2">
        <v>0.01</v>
      </c>
      <c r="K5" s="2">
        <v>23</v>
      </c>
      <c r="L5" s="2">
        <v>141</v>
      </c>
      <c r="M5" s="2">
        <v>13.33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/>
      <c r="B7" s="2" t="s">
        <v>19</v>
      </c>
      <c r="C7" s="2"/>
      <c r="D7" s="2">
        <f t="shared" ref="D7:N7" si="0">SUM(D3:D6)</f>
        <v>42.23</v>
      </c>
      <c r="E7" s="2">
        <f t="shared" si="0"/>
        <v>21.659999999999997</v>
      </c>
      <c r="F7" s="2">
        <f t="shared" si="0"/>
        <v>129.41</v>
      </c>
      <c r="G7" s="2">
        <f t="shared" si="0"/>
        <v>884.94</v>
      </c>
      <c r="H7" s="2">
        <f t="shared" si="0"/>
        <v>0.26</v>
      </c>
      <c r="I7" s="2">
        <f t="shared" si="0"/>
        <v>1.61</v>
      </c>
      <c r="J7" s="2">
        <f t="shared" si="0"/>
        <v>59.08</v>
      </c>
      <c r="K7" s="2">
        <f t="shared" si="0"/>
        <v>370.1</v>
      </c>
      <c r="L7" s="2">
        <f t="shared" si="0"/>
        <v>536.29999999999995</v>
      </c>
      <c r="M7" s="2">
        <f t="shared" si="0"/>
        <v>32.549999999999997</v>
      </c>
      <c r="N7" s="2">
        <f t="shared" si="0"/>
        <v>0.62000000000000011</v>
      </c>
    </row>
    <row r="8" spans="1:14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48</v>
      </c>
      <c r="C10" s="2" t="s">
        <v>34</v>
      </c>
      <c r="D10" s="2">
        <v>2.7</v>
      </c>
      <c r="E10" s="2">
        <v>0</v>
      </c>
      <c r="F10" s="2">
        <v>25.2</v>
      </c>
      <c r="G10" s="2">
        <v>200</v>
      </c>
      <c r="H10" s="2">
        <v>0.5</v>
      </c>
      <c r="I10" s="2">
        <v>14.96</v>
      </c>
      <c r="J10" s="2">
        <v>0</v>
      </c>
      <c r="K10" s="2">
        <v>24.21</v>
      </c>
      <c r="L10" s="2">
        <v>17.23</v>
      </c>
      <c r="M10" s="2">
        <v>13.98</v>
      </c>
      <c r="N10" s="2">
        <v>3.56</v>
      </c>
    </row>
    <row r="11" spans="1:14" ht="15.75" x14ac:dyDescent="0.25">
      <c r="A11" s="2"/>
      <c r="B11" s="2" t="s">
        <v>19</v>
      </c>
      <c r="C11" s="2"/>
      <c r="D11" s="2">
        <f t="shared" ref="D11:N11" si="1">SUM(D10)</f>
        <v>2.7</v>
      </c>
      <c r="E11" s="2">
        <f t="shared" si="1"/>
        <v>0</v>
      </c>
      <c r="F11" s="2">
        <f t="shared" si="1"/>
        <v>25.2</v>
      </c>
      <c r="G11" s="2">
        <f t="shared" si="1"/>
        <v>200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24.21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 t="s">
        <v>79</v>
      </c>
      <c r="B14" s="2" t="s">
        <v>170</v>
      </c>
      <c r="C14" s="2">
        <v>250</v>
      </c>
      <c r="D14" s="2">
        <v>1.6</v>
      </c>
      <c r="E14" s="2">
        <v>5</v>
      </c>
      <c r="F14" s="2">
        <v>11.5</v>
      </c>
      <c r="G14" s="2">
        <v>96.75</v>
      </c>
      <c r="H14" s="2">
        <v>0</v>
      </c>
      <c r="I14" s="2">
        <v>3.86</v>
      </c>
      <c r="J14" s="2">
        <v>0.01</v>
      </c>
      <c r="K14" s="2">
        <v>34</v>
      </c>
      <c r="L14" s="2">
        <v>60</v>
      </c>
      <c r="M14" s="2">
        <v>20.51</v>
      </c>
      <c r="N14" s="2">
        <v>1.29</v>
      </c>
    </row>
    <row r="15" spans="1:14" ht="15.75" x14ac:dyDescent="0.25">
      <c r="A15" s="2" t="s">
        <v>84</v>
      </c>
      <c r="B15" s="2" t="s">
        <v>127</v>
      </c>
      <c r="C15" s="2">
        <v>100</v>
      </c>
      <c r="D15" s="2">
        <v>13.45</v>
      </c>
      <c r="E15" s="2">
        <v>17.09</v>
      </c>
      <c r="F15" s="2">
        <v>10.54</v>
      </c>
      <c r="G15" s="2">
        <v>249</v>
      </c>
      <c r="H15" s="2">
        <v>3.4000000000000002E-2</v>
      </c>
      <c r="I15" s="2">
        <v>1.92</v>
      </c>
      <c r="J15" s="2">
        <v>5.8000000000000003E-2</v>
      </c>
      <c r="K15" s="2">
        <v>100.86</v>
      </c>
      <c r="L15" s="2">
        <v>214.56</v>
      </c>
      <c r="M15" s="2">
        <v>48.71</v>
      </c>
      <c r="N15" s="2">
        <v>7.2</v>
      </c>
    </row>
    <row r="16" spans="1:14" ht="15.75" x14ac:dyDescent="0.25">
      <c r="A16" s="2" t="s">
        <v>82</v>
      </c>
      <c r="B16" s="2" t="s">
        <v>177</v>
      </c>
      <c r="C16" s="2">
        <v>150</v>
      </c>
      <c r="D16" s="2">
        <v>5.14</v>
      </c>
      <c r="E16" s="2">
        <v>6</v>
      </c>
      <c r="F16" s="2">
        <v>34.86</v>
      </c>
      <c r="G16" s="2">
        <v>214.28</v>
      </c>
      <c r="H16" s="2">
        <v>0.08</v>
      </c>
      <c r="I16" s="2">
        <v>0</v>
      </c>
      <c r="J16" s="2">
        <v>28</v>
      </c>
      <c r="K16" s="2">
        <v>6.48</v>
      </c>
      <c r="L16" s="2">
        <v>49.56</v>
      </c>
      <c r="M16" s="2">
        <v>28.16</v>
      </c>
      <c r="N16" s="2">
        <v>1.48</v>
      </c>
    </row>
    <row r="17" spans="1:14" ht="15.75" x14ac:dyDescent="0.25">
      <c r="A17" s="2" t="s">
        <v>97</v>
      </c>
      <c r="B17" s="2" t="s">
        <v>204</v>
      </c>
      <c r="C17" s="2">
        <v>40</v>
      </c>
      <c r="D17" s="2">
        <v>1.18</v>
      </c>
      <c r="E17" s="2">
        <v>1.67</v>
      </c>
      <c r="F17" s="2">
        <v>2.4700000000000002</v>
      </c>
      <c r="G17" s="2">
        <v>29.71</v>
      </c>
      <c r="H17" s="2">
        <v>7.0000000000000007E-2</v>
      </c>
      <c r="I17" s="2">
        <v>6.16</v>
      </c>
      <c r="J17" s="2">
        <v>0.01</v>
      </c>
      <c r="K17" s="2">
        <v>10.3</v>
      </c>
      <c r="L17" s="2">
        <v>33.03</v>
      </c>
      <c r="M17" s="2">
        <v>3</v>
      </c>
      <c r="N17" s="2">
        <v>0.19</v>
      </c>
    </row>
    <row r="18" spans="1:14" ht="15.75" x14ac:dyDescent="0.25">
      <c r="A18" s="2" t="s">
        <v>221</v>
      </c>
      <c r="B18" s="2" t="s">
        <v>222</v>
      </c>
      <c r="C18" s="2">
        <v>80</v>
      </c>
      <c r="D18" s="2">
        <v>0.64</v>
      </c>
      <c r="E18" s="2">
        <v>0</v>
      </c>
      <c r="F18" s="2">
        <v>2.72</v>
      </c>
      <c r="G18" s="2">
        <v>12.8</v>
      </c>
      <c r="H18" s="2">
        <v>0.05</v>
      </c>
      <c r="I18" s="2">
        <v>8</v>
      </c>
      <c r="J18" s="2">
        <v>7.0000000000000007E-2</v>
      </c>
      <c r="K18" s="2">
        <v>18.399999999999999</v>
      </c>
      <c r="L18" s="2">
        <v>33.6</v>
      </c>
      <c r="M18" s="2">
        <v>11.2</v>
      </c>
      <c r="N18" s="2">
        <v>0.48</v>
      </c>
    </row>
    <row r="19" spans="1:14" ht="15.75" x14ac:dyDescent="0.25">
      <c r="A19" s="2" t="s">
        <v>73</v>
      </c>
      <c r="B19" s="2" t="s">
        <v>45</v>
      </c>
      <c r="C19" s="2">
        <v>200</v>
      </c>
      <c r="D19" s="2">
        <v>1</v>
      </c>
      <c r="E19" s="2">
        <v>0</v>
      </c>
      <c r="F19" s="2">
        <v>23.4</v>
      </c>
      <c r="G19" s="2">
        <v>101.6</v>
      </c>
      <c r="H19" s="2">
        <v>0.02</v>
      </c>
      <c r="I19" s="2">
        <v>4</v>
      </c>
      <c r="J19" s="2">
        <v>0</v>
      </c>
      <c r="K19" s="2">
        <v>16</v>
      </c>
      <c r="L19" s="2">
        <v>18</v>
      </c>
      <c r="M19" s="2">
        <v>10</v>
      </c>
      <c r="N19" s="2">
        <v>0.4</v>
      </c>
    </row>
    <row r="20" spans="1:14" ht="15.75" x14ac:dyDescent="0.25">
      <c r="A20" s="2"/>
      <c r="B20" s="2" t="s">
        <v>16</v>
      </c>
      <c r="C20" s="2">
        <v>50</v>
      </c>
      <c r="D20" s="2">
        <v>4.05</v>
      </c>
      <c r="E20" s="2">
        <v>0.5</v>
      </c>
      <c r="F20" s="2">
        <v>24.4</v>
      </c>
      <c r="G20" s="2">
        <v>121</v>
      </c>
      <c r="H20" s="2">
        <v>0.14000000000000001</v>
      </c>
      <c r="I20" s="2">
        <v>0</v>
      </c>
      <c r="J20" s="2">
        <v>0.01</v>
      </c>
      <c r="K20" s="2">
        <v>23</v>
      </c>
      <c r="L20" s="2">
        <v>141</v>
      </c>
      <c r="M20" s="2">
        <v>13.33</v>
      </c>
      <c r="N20" s="2">
        <v>0</v>
      </c>
    </row>
    <row r="21" spans="1:14" ht="15.75" x14ac:dyDescent="0.25">
      <c r="A21" s="2"/>
      <c r="B21" s="2" t="s">
        <v>121</v>
      </c>
      <c r="C21" s="2">
        <v>50</v>
      </c>
      <c r="D21" s="2">
        <v>4.05</v>
      </c>
      <c r="E21" s="2">
        <v>1.7</v>
      </c>
      <c r="F21" s="2">
        <v>24.1</v>
      </c>
      <c r="G21" s="2">
        <v>119.5</v>
      </c>
      <c r="H21" s="2">
        <v>0.05</v>
      </c>
      <c r="I21" s="2">
        <v>0.05</v>
      </c>
      <c r="J21" s="2">
        <v>0</v>
      </c>
      <c r="K21" s="2">
        <v>18</v>
      </c>
      <c r="L21" s="2">
        <v>95</v>
      </c>
      <c r="M21" s="2">
        <v>23.5</v>
      </c>
      <c r="N21" s="2">
        <v>1.95</v>
      </c>
    </row>
    <row r="22" spans="1:14" ht="15.75" x14ac:dyDescent="0.25">
      <c r="A22" s="2"/>
      <c r="B22" s="2" t="s">
        <v>19</v>
      </c>
      <c r="C22" s="2"/>
      <c r="D22" s="2">
        <f t="shared" ref="D22:I22" si="2">SUM(D14:D21)</f>
        <v>31.11</v>
      </c>
      <c r="E22" s="2">
        <f t="shared" si="2"/>
        <v>31.959999999999997</v>
      </c>
      <c r="F22" s="2">
        <f t="shared" si="2"/>
        <v>133.98999999999998</v>
      </c>
      <c r="G22" s="2">
        <f t="shared" si="2"/>
        <v>944.64</v>
      </c>
      <c r="H22" s="2">
        <f t="shared" si="2"/>
        <v>0.44400000000000001</v>
      </c>
      <c r="I22" s="2">
        <f t="shared" si="2"/>
        <v>23.99</v>
      </c>
      <c r="J22" s="2">
        <f t="shared" ref="J22:N22" si="3">SUM(J14:J21)</f>
        <v>28.158000000000005</v>
      </c>
      <c r="K22" s="2">
        <f t="shared" si="3"/>
        <v>227.04000000000002</v>
      </c>
      <c r="L22" s="2">
        <f t="shared" si="3"/>
        <v>644.75</v>
      </c>
      <c r="M22" s="2">
        <f t="shared" si="3"/>
        <v>158.41</v>
      </c>
      <c r="N22" s="2">
        <f t="shared" si="3"/>
        <v>12.99</v>
      </c>
    </row>
    <row r="23" spans="1:14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/>
      <c r="B24" s="2" t="s">
        <v>26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 t="s">
        <v>72</v>
      </c>
      <c r="B25" s="2" t="s">
        <v>44</v>
      </c>
      <c r="C25" s="2">
        <v>200</v>
      </c>
      <c r="D25" s="2">
        <v>0.3</v>
      </c>
      <c r="E25" s="2">
        <v>0</v>
      </c>
      <c r="F25" s="2">
        <v>34.520000000000003</v>
      </c>
      <c r="G25" s="2">
        <v>139.19999999999999</v>
      </c>
      <c r="H25" s="2">
        <v>0.01</v>
      </c>
      <c r="I25" s="2">
        <v>1.08</v>
      </c>
      <c r="J25" s="2">
        <v>0</v>
      </c>
      <c r="K25" s="2">
        <v>6.4</v>
      </c>
      <c r="L25" s="2">
        <v>3.6</v>
      </c>
      <c r="M25" s="2">
        <v>0</v>
      </c>
      <c r="N25" s="2">
        <v>0.18</v>
      </c>
    </row>
    <row r="26" spans="1:14" ht="15.75" x14ac:dyDescent="0.25">
      <c r="A26" s="2" t="s">
        <v>138</v>
      </c>
      <c r="B26" s="2" t="s">
        <v>136</v>
      </c>
      <c r="C26" s="2" t="s">
        <v>90</v>
      </c>
      <c r="D26" s="2">
        <v>7.58</v>
      </c>
      <c r="E26" s="2">
        <v>5.77</v>
      </c>
      <c r="F26" s="2">
        <v>51.64</v>
      </c>
      <c r="G26" s="2">
        <v>288.8</v>
      </c>
      <c r="H26" s="2">
        <v>0.14000000000000001</v>
      </c>
      <c r="I26" s="2">
        <v>8.58</v>
      </c>
      <c r="J26" s="2">
        <v>8.0000000000000002E-3</v>
      </c>
      <c r="K26" s="2">
        <v>20.46</v>
      </c>
      <c r="L26" s="2">
        <v>78.95</v>
      </c>
      <c r="M26" s="2">
        <v>21.86</v>
      </c>
      <c r="N26" s="2">
        <v>1.1000000000000001</v>
      </c>
    </row>
    <row r="27" spans="1:14" ht="15.75" x14ac:dyDescent="0.25">
      <c r="A27" s="2"/>
      <c r="B27" s="2" t="s">
        <v>19</v>
      </c>
      <c r="C27" s="2"/>
      <c r="D27" s="2">
        <f t="shared" ref="D27:N27" si="4">SUM(D25:D26)</f>
        <v>7.88</v>
      </c>
      <c r="E27" s="2">
        <f t="shared" si="4"/>
        <v>5.77</v>
      </c>
      <c r="F27" s="2">
        <f t="shared" si="4"/>
        <v>86.16</v>
      </c>
      <c r="G27" s="2">
        <f>SUM(G25:G26)</f>
        <v>428</v>
      </c>
      <c r="H27" s="2">
        <f t="shared" si="4"/>
        <v>0.15000000000000002</v>
      </c>
      <c r="I27" s="2">
        <f t="shared" si="4"/>
        <v>9.66</v>
      </c>
      <c r="J27" s="2">
        <f t="shared" si="4"/>
        <v>8.0000000000000002E-3</v>
      </c>
      <c r="K27" s="2">
        <f t="shared" si="4"/>
        <v>26.86</v>
      </c>
      <c r="L27" s="2">
        <f t="shared" si="4"/>
        <v>82.55</v>
      </c>
      <c r="M27" s="2">
        <f t="shared" si="4"/>
        <v>21.86</v>
      </c>
      <c r="N27" s="2">
        <f t="shared" si="4"/>
        <v>1.28</v>
      </c>
    </row>
    <row r="28" spans="1:14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x14ac:dyDescent="0.25">
      <c r="A29" s="2"/>
      <c r="B29" s="2" t="s">
        <v>29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 t="s">
        <v>214</v>
      </c>
      <c r="B30" s="2" t="s">
        <v>211</v>
      </c>
      <c r="C30" s="2" t="s">
        <v>213</v>
      </c>
      <c r="D30" s="2">
        <v>7.8</v>
      </c>
      <c r="E30" s="2">
        <v>7.8</v>
      </c>
      <c r="F30" s="2">
        <v>5.8</v>
      </c>
      <c r="G30" s="2">
        <v>126.7</v>
      </c>
      <c r="H30" s="2">
        <v>0.14000000000000001</v>
      </c>
      <c r="I30" s="2">
        <v>1.02</v>
      </c>
      <c r="J30" s="2">
        <v>0.13</v>
      </c>
      <c r="K30" s="2">
        <v>33.4</v>
      </c>
      <c r="L30" s="2">
        <v>424.76</v>
      </c>
      <c r="M30" s="2">
        <v>34.94</v>
      </c>
      <c r="N30" s="2">
        <v>3.11</v>
      </c>
    </row>
    <row r="31" spans="1:14" ht="15.75" x14ac:dyDescent="0.25">
      <c r="A31" s="2" t="s">
        <v>212</v>
      </c>
      <c r="B31" s="2" t="s">
        <v>64</v>
      </c>
      <c r="C31" s="2">
        <v>200</v>
      </c>
      <c r="D31" s="2">
        <v>4.8</v>
      </c>
      <c r="E31" s="2">
        <v>9</v>
      </c>
      <c r="F31" s="2">
        <v>31.6</v>
      </c>
      <c r="G31" s="2">
        <v>226</v>
      </c>
      <c r="H31" s="2">
        <v>0.2</v>
      </c>
      <c r="I31" s="2">
        <v>28</v>
      </c>
      <c r="J31" s="2">
        <v>2.8</v>
      </c>
      <c r="K31" s="2">
        <v>19.52</v>
      </c>
      <c r="L31" s="2">
        <v>106.3</v>
      </c>
      <c r="M31" s="2">
        <v>39.1</v>
      </c>
      <c r="N31" s="2">
        <v>1.54</v>
      </c>
    </row>
    <row r="32" spans="1:14" ht="15.75" x14ac:dyDescent="0.25">
      <c r="A32" s="2" t="s">
        <v>41</v>
      </c>
      <c r="B32" s="2" t="s">
        <v>32</v>
      </c>
      <c r="C32" s="2" t="s">
        <v>42</v>
      </c>
      <c r="D32" s="2">
        <v>0.1</v>
      </c>
      <c r="E32" s="2">
        <v>0</v>
      </c>
      <c r="F32" s="2">
        <v>15</v>
      </c>
      <c r="G32" s="2">
        <v>60</v>
      </c>
      <c r="H32" s="2">
        <v>0.02</v>
      </c>
      <c r="I32" s="2">
        <v>0.4</v>
      </c>
      <c r="J32" s="2">
        <v>0.02</v>
      </c>
      <c r="K32" s="2">
        <v>0.2</v>
      </c>
      <c r="L32" s="2">
        <v>0</v>
      </c>
      <c r="M32" s="2">
        <v>0</v>
      </c>
      <c r="N32" s="2">
        <v>0.4</v>
      </c>
    </row>
    <row r="33" spans="1:14" ht="15.75" x14ac:dyDescent="0.25">
      <c r="A33" s="2"/>
      <c r="B33" s="2" t="s">
        <v>16</v>
      </c>
      <c r="C33" s="2">
        <v>50</v>
      </c>
      <c r="D33" s="2">
        <v>4.05</v>
      </c>
      <c r="E33" s="2">
        <v>0.5</v>
      </c>
      <c r="F33" s="2">
        <v>24.4</v>
      </c>
      <c r="G33" s="2">
        <v>121</v>
      </c>
      <c r="H33" s="2">
        <v>0.14000000000000001</v>
      </c>
      <c r="I33" s="2">
        <v>0</v>
      </c>
      <c r="J33" s="2">
        <v>0.01</v>
      </c>
      <c r="K33" s="2">
        <v>23</v>
      </c>
      <c r="L33" s="2">
        <v>141</v>
      </c>
      <c r="M33" s="2">
        <v>13.33</v>
      </c>
      <c r="N33" s="2">
        <v>0</v>
      </c>
    </row>
    <row r="34" spans="1:14" ht="15.75" x14ac:dyDescent="0.25">
      <c r="A34" s="2"/>
      <c r="B34" s="2" t="s">
        <v>121</v>
      </c>
      <c r="C34" s="2">
        <v>50</v>
      </c>
      <c r="D34" s="2">
        <v>4.05</v>
      </c>
      <c r="E34" s="2">
        <v>1.7</v>
      </c>
      <c r="F34" s="2">
        <v>24.1</v>
      </c>
      <c r="G34" s="2">
        <v>119.5</v>
      </c>
      <c r="H34" s="2">
        <v>0.05</v>
      </c>
      <c r="I34" s="2">
        <v>0.05</v>
      </c>
      <c r="J34" s="2">
        <v>0</v>
      </c>
      <c r="K34" s="2">
        <v>18</v>
      </c>
      <c r="L34" s="2">
        <v>95</v>
      </c>
      <c r="M34" s="2">
        <v>23.5</v>
      </c>
      <c r="N34" s="2">
        <v>1.95</v>
      </c>
    </row>
    <row r="35" spans="1:14" ht="15.75" x14ac:dyDescent="0.25">
      <c r="A35" s="2"/>
      <c r="B35" s="2" t="s">
        <v>19</v>
      </c>
      <c r="C35" s="2"/>
      <c r="D35" s="2">
        <f t="shared" ref="D35:I35" si="5">SUM(D30:D34)</f>
        <v>20.8</v>
      </c>
      <c r="E35" s="2">
        <f t="shared" si="5"/>
        <v>19</v>
      </c>
      <c r="F35" s="2">
        <f t="shared" si="5"/>
        <v>100.9</v>
      </c>
      <c r="G35" s="2">
        <f t="shared" si="5"/>
        <v>653.20000000000005</v>
      </c>
      <c r="H35" s="2">
        <f t="shared" si="5"/>
        <v>0.55000000000000004</v>
      </c>
      <c r="I35" s="2">
        <f t="shared" si="5"/>
        <v>29.47</v>
      </c>
      <c r="J35" s="2">
        <f t="shared" ref="J35:N35" si="6">SUM(J30:J34)</f>
        <v>2.9599999999999995</v>
      </c>
      <c r="K35" s="2">
        <f>SUM(K30:K34)</f>
        <v>94.12</v>
      </c>
      <c r="L35" s="2">
        <f>SUM(L30:L34)</f>
        <v>767.06</v>
      </c>
      <c r="M35" s="2">
        <f>SUM(M30:M34)</f>
        <v>110.86999999999999</v>
      </c>
      <c r="N35" s="2">
        <f t="shared" si="6"/>
        <v>7.0000000000000009</v>
      </c>
    </row>
    <row r="36" spans="1:14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2"/>
      <c r="B37" s="2" t="s">
        <v>119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 t="s">
        <v>83</v>
      </c>
      <c r="B38" s="2" t="s">
        <v>54</v>
      </c>
      <c r="C38" s="2">
        <v>200</v>
      </c>
      <c r="D38" s="2">
        <v>5.6</v>
      </c>
      <c r="E38" s="2">
        <v>5</v>
      </c>
      <c r="F38" s="2">
        <v>7.8</v>
      </c>
      <c r="G38" s="2">
        <v>100</v>
      </c>
      <c r="H38" s="2">
        <v>0.1</v>
      </c>
      <c r="I38" s="2">
        <v>1.4</v>
      </c>
      <c r="J38" s="2">
        <v>0.1</v>
      </c>
      <c r="K38" s="2">
        <v>240</v>
      </c>
      <c r="L38" s="2">
        <v>190</v>
      </c>
      <c r="M38" s="2">
        <v>28</v>
      </c>
      <c r="N38" s="2">
        <v>0.2</v>
      </c>
    </row>
    <row r="39" spans="1:14" ht="15.75" x14ac:dyDescent="0.25">
      <c r="A39" s="2"/>
      <c r="B39" s="2" t="s">
        <v>58</v>
      </c>
      <c r="C39" s="2">
        <v>30</v>
      </c>
      <c r="D39" s="2">
        <v>2.82</v>
      </c>
      <c r="E39" s="2">
        <v>3.14</v>
      </c>
      <c r="F39" s="2">
        <v>29.83</v>
      </c>
      <c r="G39" s="2">
        <v>125.1</v>
      </c>
      <c r="H39" s="2">
        <v>0.1</v>
      </c>
      <c r="I39" s="2">
        <v>0</v>
      </c>
      <c r="J39" s="2">
        <v>0.5</v>
      </c>
      <c r="K39" s="2">
        <v>8.1999999999999993</v>
      </c>
      <c r="L39" s="2">
        <v>31.03</v>
      </c>
      <c r="M39" s="2">
        <v>20.75</v>
      </c>
      <c r="N39" s="2">
        <v>0.6</v>
      </c>
    </row>
    <row r="40" spans="1:14" ht="15.75" x14ac:dyDescent="0.25">
      <c r="A40" s="2"/>
      <c r="B40" s="2" t="s">
        <v>19</v>
      </c>
      <c r="C40" s="2"/>
      <c r="D40" s="2">
        <f t="shared" ref="D40:N40" si="7">SUM(D38:D39)</f>
        <v>8.42</v>
      </c>
      <c r="E40" s="2">
        <f t="shared" si="7"/>
        <v>8.14</v>
      </c>
      <c r="F40" s="2">
        <f t="shared" si="7"/>
        <v>37.629999999999995</v>
      </c>
      <c r="G40" s="2">
        <f t="shared" si="7"/>
        <v>225.1</v>
      </c>
      <c r="H40" s="2">
        <f t="shared" si="7"/>
        <v>0.2</v>
      </c>
      <c r="I40" s="2">
        <f t="shared" si="7"/>
        <v>1.4</v>
      </c>
      <c r="J40" s="2">
        <f t="shared" si="7"/>
        <v>0.6</v>
      </c>
      <c r="K40" s="2">
        <f t="shared" si="7"/>
        <v>248.2</v>
      </c>
      <c r="L40" s="2">
        <f t="shared" si="7"/>
        <v>221.03</v>
      </c>
      <c r="M40" s="2">
        <f t="shared" si="7"/>
        <v>48.75</v>
      </c>
      <c r="N40" s="2">
        <f t="shared" si="7"/>
        <v>0.8</v>
      </c>
    </row>
    <row r="41" spans="1:14" ht="15.75" x14ac:dyDescent="0.25">
      <c r="A41" s="2"/>
      <c r="B41" s="2" t="s">
        <v>33</v>
      </c>
      <c r="C41" s="2"/>
      <c r="D41" s="2">
        <f>D7+D11+D22+D27+D35+D40</f>
        <v>113.13999999999999</v>
      </c>
      <c r="E41" s="2">
        <f>E7+E11+E22+E27+E35+E40</f>
        <v>86.529999999999987</v>
      </c>
      <c r="F41" s="2">
        <f>F7+F11+F22+F27+F35+F40</f>
        <v>513.29</v>
      </c>
      <c r="G41" s="2">
        <f>G7+G11+G22+G27+G35+G40</f>
        <v>3335.8799999999997</v>
      </c>
      <c r="H41" s="2">
        <f t="shared" ref="H41:N41" si="8">SUM(H7,H11,H22,H27,H35,H40)</f>
        <v>2.1040000000000001</v>
      </c>
      <c r="I41" s="2">
        <f t="shared" si="8"/>
        <v>81.09</v>
      </c>
      <c r="J41" s="2">
        <f>J7+J11+J22+J27+J35+J40</f>
        <v>90.805999999999983</v>
      </c>
      <c r="K41" s="2">
        <f>K7+K11+K22+K27+K35+K40</f>
        <v>990.53</v>
      </c>
      <c r="L41" s="2">
        <f t="shared" si="8"/>
        <v>2268.92</v>
      </c>
      <c r="M41" s="2">
        <f t="shared" si="8"/>
        <v>386.42</v>
      </c>
      <c r="N41" s="2">
        <f t="shared" si="8"/>
        <v>26.250000000000004</v>
      </c>
    </row>
  </sheetData>
  <pageMargins left="0.7" right="0.7" top="0.75" bottom="0.75" header="0.3" footer="0.3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zoomScaleSheetLayoutView="100" workbookViewId="0">
      <selection activeCell="A18" sqref="A18:XFD18"/>
    </sheetView>
  </sheetViews>
  <sheetFormatPr defaultRowHeight="15" x14ac:dyDescent="0.25"/>
  <cols>
    <col min="1" max="1" width="14.85546875" customWidth="1"/>
    <col min="2" max="2" width="40" customWidth="1"/>
    <col min="6" max="6" width="10.85546875" customWidth="1"/>
    <col min="7" max="7" width="17" customWidth="1"/>
  </cols>
  <sheetData>
    <row r="1" spans="1:14" x14ac:dyDescent="0.25">
      <c r="A1" s="3"/>
      <c r="B1" s="12" t="s">
        <v>91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197</v>
      </c>
      <c r="B3" s="2" t="s">
        <v>198</v>
      </c>
      <c r="C3" s="2">
        <v>200</v>
      </c>
      <c r="D3" s="2">
        <v>5.54</v>
      </c>
      <c r="E3" s="2">
        <v>10.27</v>
      </c>
      <c r="F3" s="2">
        <v>39.450000000000003</v>
      </c>
      <c r="G3" s="2">
        <v>272.7</v>
      </c>
      <c r="H3" s="2">
        <v>7.0000000000000007E-2</v>
      </c>
      <c r="I3" s="2">
        <v>1</v>
      </c>
      <c r="J3" s="2">
        <v>0.06</v>
      </c>
      <c r="K3" s="2">
        <v>129.96</v>
      </c>
      <c r="L3" s="2">
        <v>119.21</v>
      </c>
      <c r="M3" s="2">
        <v>23.9</v>
      </c>
      <c r="N3" s="2">
        <v>0.89</v>
      </c>
    </row>
    <row r="4" spans="1:14" ht="15.75" x14ac:dyDescent="0.25">
      <c r="A4" s="2" t="s">
        <v>15</v>
      </c>
      <c r="B4" s="2" t="s">
        <v>158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ht="15.75" x14ac:dyDescent="0.25">
      <c r="A5" s="2" t="s">
        <v>162</v>
      </c>
      <c r="B5" s="2" t="s">
        <v>163</v>
      </c>
      <c r="C5" s="2" t="s">
        <v>34</v>
      </c>
      <c r="D5" s="2">
        <v>5.0999999999999996</v>
      </c>
      <c r="E5" s="2">
        <v>4.5999999999999996</v>
      </c>
      <c r="F5" s="2">
        <v>0.3</v>
      </c>
      <c r="G5" s="2">
        <v>63</v>
      </c>
      <c r="H5" s="2">
        <v>0.28000000000000003</v>
      </c>
      <c r="I5" s="2">
        <v>0.09</v>
      </c>
      <c r="J5" s="2">
        <v>0.02</v>
      </c>
      <c r="K5" s="2">
        <v>41.6</v>
      </c>
      <c r="L5" s="2">
        <v>55.5</v>
      </c>
      <c r="M5" s="2">
        <v>0.02</v>
      </c>
      <c r="N5" s="2">
        <v>3.61</v>
      </c>
    </row>
    <row r="6" spans="1:14" ht="15.75" x14ac:dyDescent="0.25">
      <c r="A6" s="2"/>
      <c r="B6" s="2" t="s">
        <v>16</v>
      </c>
      <c r="C6" s="2">
        <v>90</v>
      </c>
      <c r="D6" s="2">
        <v>7.29</v>
      </c>
      <c r="E6" s="2">
        <v>0.9</v>
      </c>
      <c r="F6" s="2">
        <v>43.92</v>
      </c>
      <c r="G6" s="2">
        <v>217.8</v>
      </c>
      <c r="H6" s="2">
        <v>0.02</v>
      </c>
      <c r="I6" s="2">
        <v>0.83</v>
      </c>
      <c r="J6" s="2">
        <v>0.03</v>
      </c>
      <c r="K6" s="2">
        <v>20</v>
      </c>
      <c r="L6" s="2">
        <v>65</v>
      </c>
      <c r="M6" s="2">
        <v>14</v>
      </c>
      <c r="N6" s="2">
        <v>0.9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>SUM(D3:D7)</f>
        <v>21.790000000000003</v>
      </c>
      <c r="E8" s="2">
        <f t="shared" ref="E8:N8" si="0">SUM(E3:E7)</f>
        <v>27.169999999999998</v>
      </c>
      <c r="F8" s="2">
        <f t="shared" si="0"/>
        <v>110.50999999999999</v>
      </c>
      <c r="G8" s="2">
        <f t="shared" si="0"/>
        <v>779.3</v>
      </c>
      <c r="H8" s="2">
        <f t="shared" si="0"/>
        <v>0.41000000000000003</v>
      </c>
      <c r="I8" s="2">
        <f t="shared" si="0"/>
        <v>3.2199999999999998</v>
      </c>
      <c r="J8" s="2">
        <f t="shared" si="0"/>
        <v>59.12</v>
      </c>
      <c r="K8" s="2">
        <f t="shared" si="0"/>
        <v>314.56</v>
      </c>
      <c r="L8" s="2">
        <f t="shared" si="0"/>
        <v>329.71</v>
      </c>
      <c r="M8" s="2">
        <f t="shared" si="0"/>
        <v>53.92</v>
      </c>
      <c r="N8" s="2">
        <f t="shared" si="0"/>
        <v>5.9600000000000009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34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141</v>
      </c>
      <c r="B15" s="2" t="s">
        <v>23</v>
      </c>
      <c r="C15" s="2">
        <v>250</v>
      </c>
      <c r="D15" s="2">
        <v>5.07</v>
      </c>
      <c r="E15" s="2">
        <v>5.35</v>
      </c>
      <c r="F15" s="2">
        <v>23.85</v>
      </c>
      <c r="G15" s="2">
        <v>163.75</v>
      </c>
      <c r="H15" s="2">
        <v>0.1</v>
      </c>
      <c r="I15" s="2">
        <v>30.1</v>
      </c>
      <c r="J15" s="2">
        <v>0</v>
      </c>
      <c r="K15" s="2">
        <v>80.53</v>
      </c>
      <c r="L15" s="2">
        <v>11.18</v>
      </c>
      <c r="M15" s="2">
        <v>54.35</v>
      </c>
      <c r="N15" s="2">
        <v>1.1499999999999999</v>
      </c>
    </row>
    <row r="16" spans="1:14" ht="15.75" x14ac:dyDescent="0.25">
      <c r="A16" s="2" t="s">
        <v>80</v>
      </c>
      <c r="B16" s="2" t="s">
        <v>56</v>
      </c>
      <c r="C16" s="2" t="s">
        <v>186</v>
      </c>
      <c r="D16" s="2">
        <v>27.58</v>
      </c>
      <c r="E16" s="2">
        <v>31.54</v>
      </c>
      <c r="F16" s="2">
        <v>26.37</v>
      </c>
      <c r="G16" s="2">
        <v>500</v>
      </c>
      <c r="H16" s="2">
        <v>0.21</v>
      </c>
      <c r="I16" s="2">
        <v>5.0199999999999996</v>
      </c>
      <c r="J16" s="2">
        <v>0.03</v>
      </c>
      <c r="K16" s="2">
        <v>29.64</v>
      </c>
      <c r="L16" s="2">
        <v>182</v>
      </c>
      <c r="M16" s="2">
        <v>56.48</v>
      </c>
      <c r="N16" s="2">
        <v>3.26</v>
      </c>
    </row>
    <row r="17" spans="1:14" ht="15.75" x14ac:dyDescent="0.25">
      <c r="A17" s="2" t="s">
        <v>76</v>
      </c>
      <c r="B17" s="2" t="s">
        <v>51</v>
      </c>
      <c r="C17" s="2">
        <v>100</v>
      </c>
      <c r="D17" s="2">
        <v>2</v>
      </c>
      <c r="E17" s="2">
        <v>3.6</v>
      </c>
      <c r="F17" s="2">
        <v>10.6</v>
      </c>
      <c r="G17" s="2">
        <v>83</v>
      </c>
      <c r="H17" s="2">
        <v>2.5000000000000001E-2</v>
      </c>
      <c r="I17" s="2">
        <v>11.11</v>
      </c>
      <c r="J17" s="2">
        <v>0.02</v>
      </c>
      <c r="K17" s="2">
        <v>52.22</v>
      </c>
      <c r="L17" s="2">
        <v>37.369999999999997</v>
      </c>
      <c r="M17" s="2">
        <v>38.01</v>
      </c>
      <c r="N17" s="2">
        <v>1.47</v>
      </c>
    </row>
    <row r="18" spans="1:14" ht="15.75" x14ac:dyDescent="0.25">
      <c r="A18" s="2" t="s">
        <v>221</v>
      </c>
      <c r="B18" s="2" t="s">
        <v>220</v>
      </c>
      <c r="C18" s="2">
        <v>80</v>
      </c>
      <c r="D18" s="2">
        <v>0.96</v>
      </c>
      <c r="E18" s="2">
        <v>0.16</v>
      </c>
      <c r="F18" s="2">
        <v>3.68</v>
      </c>
      <c r="G18" s="2">
        <v>20.8</v>
      </c>
      <c r="H18" s="2">
        <v>0.05</v>
      </c>
      <c r="I18" s="2">
        <v>20</v>
      </c>
      <c r="J18" s="2">
        <v>0.02</v>
      </c>
      <c r="K18" s="2">
        <v>11.2</v>
      </c>
      <c r="L18" s="2">
        <v>20.8</v>
      </c>
      <c r="M18" s="2">
        <v>16</v>
      </c>
      <c r="N18" s="2">
        <v>0.72</v>
      </c>
    </row>
    <row r="19" spans="1:14" ht="15.75" x14ac:dyDescent="0.25">
      <c r="A19" s="2" t="s">
        <v>73</v>
      </c>
      <c r="B19" s="2" t="s">
        <v>45</v>
      </c>
      <c r="C19" s="2">
        <v>200</v>
      </c>
      <c r="D19" s="2">
        <v>1</v>
      </c>
      <c r="E19" s="2">
        <v>0</v>
      </c>
      <c r="F19" s="2">
        <v>23.4</v>
      </c>
      <c r="G19" s="2">
        <v>101.6</v>
      </c>
      <c r="H19" s="2">
        <v>0.02</v>
      </c>
      <c r="I19" s="2">
        <v>4</v>
      </c>
      <c r="J19" s="2">
        <v>0</v>
      </c>
      <c r="K19" s="2">
        <v>16</v>
      </c>
      <c r="L19" s="2">
        <v>18</v>
      </c>
      <c r="M19" s="2">
        <v>10</v>
      </c>
      <c r="N19" s="2">
        <v>0.4</v>
      </c>
    </row>
    <row r="20" spans="1:14" ht="15.75" x14ac:dyDescent="0.25">
      <c r="A20" s="2"/>
      <c r="B20" s="2" t="s">
        <v>16</v>
      </c>
      <c r="C20" s="2">
        <v>50</v>
      </c>
      <c r="D20" s="2">
        <v>4.05</v>
      </c>
      <c r="E20" s="2">
        <v>0.5</v>
      </c>
      <c r="F20" s="2">
        <v>24.4</v>
      </c>
      <c r="G20" s="2">
        <v>121</v>
      </c>
      <c r="H20" s="2">
        <v>0.14000000000000001</v>
      </c>
      <c r="I20" s="2">
        <v>0</v>
      </c>
      <c r="J20" s="2">
        <v>0.01</v>
      </c>
      <c r="K20" s="2">
        <v>23</v>
      </c>
      <c r="L20" s="2">
        <v>141</v>
      </c>
      <c r="M20" s="2">
        <v>13.33</v>
      </c>
      <c r="N20" s="2">
        <v>0</v>
      </c>
    </row>
    <row r="21" spans="1:14" ht="15.75" x14ac:dyDescent="0.25">
      <c r="A21" s="2"/>
      <c r="B21" s="2" t="s">
        <v>121</v>
      </c>
      <c r="C21" s="2">
        <v>50</v>
      </c>
      <c r="D21" s="2">
        <v>4.05</v>
      </c>
      <c r="E21" s="2">
        <v>1.7</v>
      </c>
      <c r="F21" s="2">
        <v>24.1</v>
      </c>
      <c r="G21" s="2">
        <v>119.5</v>
      </c>
      <c r="H21" s="2">
        <v>0.05</v>
      </c>
      <c r="I21" s="2">
        <v>0.05</v>
      </c>
      <c r="J21" s="2">
        <v>0</v>
      </c>
      <c r="K21" s="2">
        <v>18</v>
      </c>
      <c r="L21" s="2">
        <v>95</v>
      </c>
      <c r="M21" s="2">
        <v>23.5</v>
      </c>
      <c r="N21" s="2">
        <v>1.95</v>
      </c>
    </row>
    <row r="22" spans="1:14" ht="15.75" x14ac:dyDescent="0.25">
      <c r="A22" s="2"/>
      <c r="B22" s="2" t="s">
        <v>19</v>
      </c>
      <c r="C22" s="2"/>
      <c r="D22" s="2">
        <f>SUM(D15:D21)</f>
        <v>44.709999999999994</v>
      </c>
      <c r="E22" s="2">
        <f t="shared" ref="E22:N22" si="2">SUM(E15:E21)</f>
        <v>42.85</v>
      </c>
      <c r="F22" s="2">
        <f t="shared" si="2"/>
        <v>136.4</v>
      </c>
      <c r="G22" s="2">
        <f>SUM(G15:G21)</f>
        <v>1109.6500000000001</v>
      </c>
      <c r="H22" s="2">
        <f>SUM(H15:H21)</f>
        <v>0.59500000000000008</v>
      </c>
      <c r="I22" s="2">
        <f>SUM(I15:I21)</f>
        <v>70.28</v>
      </c>
      <c r="J22" s="2">
        <f t="shared" si="2"/>
        <v>0.08</v>
      </c>
      <c r="K22" s="2">
        <f>SUM(K15:K21)</f>
        <v>230.58999999999997</v>
      </c>
      <c r="L22" s="2">
        <f t="shared" si="2"/>
        <v>505.35</v>
      </c>
      <c r="M22" s="2">
        <f t="shared" si="2"/>
        <v>211.67000000000002</v>
      </c>
      <c r="N22" s="2">
        <f t="shared" si="2"/>
        <v>8.9499999999999993</v>
      </c>
    </row>
    <row r="23" spans="1:14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/>
      <c r="B24" s="2" t="s">
        <v>26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 t="s">
        <v>149</v>
      </c>
      <c r="B25" s="2" t="s">
        <v>143</v>
      </c>
      <c r="C25" s="2">
        <v>200</v>
      </c>
      <c r="D25" s="2">
        <v>0.16</v>
      </c>
      <c r="E25" s="2">
        <v>0</v>
      </c>
      <c r="F25" s="2">
        <v>29</v>
      </c>
      <c r="G25" s="2">
        <v>116.6</v>
      </c>
      <c r="H25" s="2">
        <v>5.0000000000000001E-3</v>
      </c>
      <c r="I25" s="2">
        <v>5.9</v>
      </c>
      <c r="J25" s="2">
        <v>0</v>
      </c>
      <c r="K25" s="2">
        <v>7.74</v>
      </c>
      <c r="L25" s="2">
        <v>4.99</v>
      </c>
      <c r="M25" s="2">
        <v>4.03</v>
      </c>
      <c r="N25" s="2">
        <v>1.07</v>
      </c>
    </row>
    <row r="26" spans="1:14" ht="15.75" x14ac:dyDescent="0.25">
      <c r="A26" s="2" t="s">
        <v>89</v>
      </c>
      <c r="B26" s="2" t="s">
        <v>65</v>
      </c>
      <c r="C26" s="2">
        <v>100</v>
      </c>
      <c r="D26" s="2">
        <v>7</v>
      </c>
      <c r="E26" s="2">
        <v>11.2</v>
      </c>
      <c r="F26" s="2">
        <v>58.8</v>
      </c>
      <c r="G26" s="2">
        <v>364</v>
      </c>
      <c r="H26" s="2">
        <v>0.09</v>
      </c>
      <c r="I26" s="2">
        <v>0</v>
      </c>
      <c r="J26" s="2">
        <v>0</v>
      </c>
      <c r="K26" s="2">
        <v>19.899999999999999</v>
      </c>
      <c r="L26" s="2">
        <v>75.25</v>
      </c>
      <c r="M26" s="2">
        <v>16.66</v>
      </c>
      <c r="N26" s="2">
        <v>2.35</v>
      </c>
    </row>
    <row r="27" spans="1:14" ht="15.75" x14ac:dyDescent="0.25">
      <c r="A27" s="2"/>
      <c r="B27" s="2" t="s">
        <v>19</v>
      </c>
      <c r="C27" s="2"/>
      <c r="D27" s="2">
        <f t="shared" ref="D27:N27" si="3">SUM(D25:D26)</f>
        <v>7.16</v>
      </c>
      <c r="E27" s="2">
        <f t="shared" si="3"/>
        <v>11.2</v>
      </c>
      <c r="F27" s="2">
        <f t="shared" si="3"/>
        <v>87.8</v>
      </c>
      <c r="G27" s="2">
        <f t="shared" si="3"/>
        <v>480.6</v>
      </c>
      <c r="H27" s="2">
        <f t="shared" si="3"/>
        <v>9.5000000000000001E-2</v>
      </c>
      <c r="I27" s="2">
        <f t="shared" si="3"/>
        <v>5.9</v>
      </c>
      <c r="J27" s="2">
        <f t="shared" si="3"/>
        <v>0</v>
      </c>
      <c r="K27" s="2">
        <f t="shared" si="3"/>
        <v>27.64</v>
      </c>
      <c r="L27" s="2">
        <f t="shared" si="3"/>
        <v>80.239999999999995</v>
      </c>
      <c r="M27" s="2">
        <f t="shared" si="3"/>
        <v>20.69</v>
      </c>
      <c r="N27" s="2">
        <f t="shared" si="3"/>
        <v>3.42</v>
      </c>
    </row>
    <row r="28" spans="1:14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x14ac:dyDescent="0.25">
      <c r="A29" s="2"/>
      <c r="B29" s="2" t="s">
        <v>29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 t="s">
        <v>74</v>
      </c>
      <c r="B30" s="2" t="s">
        <v>46</v>
      </c>
      <c r="C30" s="2" t="s">
        <v>178</v>
      </c>
      <c r="D30" s="2">
        <v>26.28</v>
      </c>
      <c r="E30" s="2">
        <v>30.42</v>
      </c>
      <c r="F30" s="2">
        <v>43.02</v>
      </c>
      <c r="G30" s="2">
        <v>571.20000000000005</v>
      </c>
      <c r="H30" s="2">
        <v>0.11</v>
      </c>
      <c r="I30" s="2">
        <v>1.8</v>
      </c>
      <c r="J30" s="2">
        <v>0.02</v>
      </c>
      <c r="K30" s="2">
        <v>34.92</v>
      </c>
      <c r="L30" s="2">
        <v>290.47000000000003</v>
      </c>
      <c r="M30" s="2">
        <v>54.5</v>
      </c>
      <c r="N30" s="2">
        <v>2.72</v>
      </c>
    </row>
    <row r="31" spans="1:14" ht="15.75" x14ac:dyDescent="0.25">
      <c r="A31" s="2" t="s">
        <v>81</v>
      </c>
      <c r="B31" s="2" t="s">
        <v>57</v>
      </c>
      <c r="C31" s="2">
        <v>100</v>
      </c>
      <c r="D31" s="2">
        <v>2.2999999999999998</v>
      </c>
      <c r="E31" s="2">
        <v>6.8</v>
      </c>
      <c r="F31" s="2">
        <v>15.4</v>
      </c>
      <c r="G31" s="2">
        <v>132</v>
      </c>
      <c r="H31" s="2">
        <v>3.0000000000000001E-3</v>
      </c>
      <c r="I31" s="2">
        <v>8</v>
      </c>
      <c r="J31" s="2">
        <v>0</v>
      </c>
      <c r="K31" s="2">
        <v>63</v>
      </c>
      <c r="L31" s="2">
        <v>27</v>
      </c>
      <c r="M31" s="2">
        <v>0.5</v>
      </c>
      <c r="N31" s="2">
        <v>3.3</v>
      </c>
    </row>
    <row r="32" spans="1:14" ht="15.75" x14ac:dyDescent="0.25">
      <c r="A32" s="2" t="s">
        <v>114</v>
      </c>
      <c r="B32" s="2" t="s">
        <v>116</v>
      </c>
      <c r="C32" s="2" t="s">
        <v>115</v>
      </c>
      <c r="D32" s="2">
        <v>0.2</v>
      </c>
      <c r="E32" s="2">
        <v>0</v>
      </c>
      <c r="F32" s="2">
        <v>16</v>
      </c>
      <c r="G32" s="2">
        <v>65</v>
      </c>
      <c r="H32" s="2">
        <v>0.01</v>
      </c>
      <c r="I32" s="2">
        <v>3.67</v>
      </c>
      <c r="J32" s="2">
        <v>0.01</v>
      </c>
      <c r="K32" s="2">
        <v>0.26</v>
      </c>
      <c r="L32" s="2">
        <v>0</v>
      </c>
      <c r="M32" s="2">
        <v>0</v>
      </c>
      <c r="N32" s="2">
        <v>1.42</v>
      </c>
    </row>
    <row r="33" spans="1:14" ht="15.75" x14ac:dyDescent="0.25">
      <c r="A33" s="2"/>
      <c r="B33" s="2" t="s">
        <v>16</v>
      </c>
      <c r="C33" s="2">
        <v>50</v>
      </c>
      <c r="D33" s="2">
        <v>4.05</v>
      </c>
      <c r="E33" s="2">
        <v>0.5</v>
      </c>
      <c r="F33" s="2">
        <v>24.4</v>
      </c>
      <c r="G33" s="2">
        <v>121</v>
      </c>
      <c r="H33" s="2">
        <v>0.14000000000000001</v>
      </c>
      <c r="I33" s="2">
        <v>0</v>
      </c>
      <c r="J33" s="2">
        <v>0.01</v>
      </c>
      <c r="K33" s="2">
        <v>23</v>
      </c>
      <c r="L33" s="2">
        <v>141</v>
      </c>
      <c r="M33" s="2">
        <v>13.33</v>
      </c>
      <c r="N33" s="2">
        <v>0</v>
      </c>
    </row>
    <row r="34" spans="1:14" ht="15.75" x14ac:dyDescent="0.25">
      <c r="A34" s="2"/>
      <c r="B34" s="2" t="s">
        <v>121</v>
      </c>
      <c r="C34" s="2">
        <v>50</v>
      </c>
      <c r="D34" s="2">
        <v>4.05</v>
      </c>
      <c r="E34" s="2">
        <v>1.7</v>
      </c>
      <c r="F34" s="2">
        <v>24.1</v>
      </c>
      <c r="G34" s="2">
        <v>119.5</v>
      </c>
      <c r="H34" s="2">
        <v>0.05</v>
      </c>
      <c r="I34" s="2">
        <v>0.05</v>
      </c>
      <c r="J34" s="2">
        <v>0</v>
      </c>
      <c r="K34" s="2">
        <v>18</v>
      </c>
      <c r="L34" s="2">
        <v>95</v>
      </c>
      <c r="M34" s="2">
        <v>23.5</v>
      </c>
      <c r="N34" s="2">
        <v>1.95</v>
      </c>
    </row>
    <row r="35" spans="1:14" ht="15.75" x14ac:dyDescent="0.25">
      <c r="A35" s="2"/>
      <c r="B35" s="2" t="s">
        <v>19</v>
      </c>
      <c r="C35" s="2"/>
      <c r="D35" s="2">
        <f>SUM(D30:D34)</f>
        <v>36.879999999999995</v>
      </c>
      <c r="E35" s="2">
        <f>SUM(E30:E34)</f>
        <v>39.42</v>
      </c>
      <c r="F35" s="2">
        <f>SUM(F30:F34)</f>
        <v>122.91999999999999</v>
      </c>
      <c r="G35" s="2">
        <f>SUM(G30:G34)</f>
        <v>1008.7</v>
      </c>
      <c r="H35" s="2">
        <f>SUM(H30:H34)</f>
        <v>0.313</v>
      </c>
      <c r="I35" s="2">
        <f t="shared" ref="I35:N35" si="4">SUM(I30:I34)</f>
        <v>13.520000000000001</v>
      </c>
      <c r="J35" s="2">
        <f t="shared" si="4"/>
        <v>0.04</v>
      </c>
      <c r="K35" s="2">
        <f t="shared" si="4"/>
        <v>139.18</v>
      </c>
      <c r="L35" s="2">
        <f t="shared" si="4"/>
        <v>553.47</v>
      </c>
      <c r="M35" s="2">
        <f t="shared" si="4"/>
        <v>91.83</v>
      </c>
      <c r="N35" s="2">
        <f t="shared" si="4"/>
        <v>9.3899999999999988</v>
      </c>
    </row>
    <row r="36" spans="1:14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2"/>
      <c r="B37" s="2" t="s">
        <v>119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 t="s">
        <v>83</v>
      </c>
      <c r="B38" s="2" t="s">
        <v>54</v>
      </c>
      <c r="C38" s="2">
        <v>200</v>
      </c>
      <c r="D38" s="2">
        <v>5.6</v>
      </c>
      <c r="E38" s="2">
        <v>5</v>
      </c>
      <c r="F38" s="2">
        <v>7.8</v>
      </c>
      <c r="G38" s="2">
        <v>100</v>
      </c>
      <c r="H38" s="2">
        <v>0.1</v>
      </c>
      <c r="I38" s="2">
        <v>1.4</v>
      </c>
      <c r="J38" s="2">
        <v>0.1</v>
      </c>
      <c r="K38" s="2">
        <v>240</v>
      </c>
      <c r="L38" s="2">
        <v>190</v>
      </c>
      <c r="M38" s="2">
        <v>28</v>
      </c>
      <c r="N38" s="2">
        <v>0.2</v>
      </c>
    </row>
    <row r="39" spans="1:14" ht="15.75" x14ac:dyDescent="0.25">
      <c r="A39" s="2"/>
      <c r="B39" s="2" t="s">
        <v>19</v>
      </c>
      <c r="C39" s="2"/>
      <c r="D39" s="2">
        <f t="shared" ref="D39:N39" si="5">SUM(D38:D38)</f>
        <v>5.6</v>
      </c>
      <c r="E39" s="2">
        <f t="shared" si="5"/>
        <v>5</v>
      </c>
      <c r="F39" s="2">
        <f t="shared" si="5"/>
        <v>7.8</v>
      </c>
      <c r="G39" s="2">
        <f t="shared" si="5"/>
        <v>100</v>
      </c>
      <c r="H39" s="2">
        <f t="shared" si="5"/>
        <v>0.1</v>
      </c>
      <c r="I39" s="2">
        <f t="shared" si="5"/>
        <v>1.4</v>
      </c>
      <c r="J39" s="2">
        <f t="shared" si="5"/>
        <v>0.1</v>
      </c>
      <c r="K39" s="2">
        <f t="shared" si="5"/>
        <v>240</v>
      </c>
      <c r="L39" s="2">
        <f t="shared" si="5"/>
        <v>190</v>
      </c>
      <c r="M39" s="2">
        <f t="shared" si="5"/>
        <v>28</v>
      </c>
      <c r="N39" s="2">
        <f t="shared" si="5"/>
        <v>0.2</v>
      </c>
    </row>
    <row r="40" spans="1:14" ht="15.75" x14ac:dyDescent="0.25">
      <c r="A40" s="2"/>
      <c r="B40" s="2" t="s">
        <v>33</v>
      </c>
      <c r="C40" s="2"/>
      <c r="D40" s="2">
        <f>D8+D12+D22+D27+D35+D39</f>
        <v>116.93999999999998</v>
      </c>
      <c r="E40" s="2">
        <f>E8+E12+E22+E27+E35+E39</f>
        <v>125.64</v>
      </c>
      <c r="F40" s="2">
        <f>F8+F12+F22+F27+F35+F39</f>
        <v>490.63000000000005</v>
      </c>
      <c r="G40" s="2">
        <f>G8+G12+G22+G27+G35+G39</f>
        <v>3582.25</v>
      </c>
      <c r="H40" s="2">
        <f>H8+H12+H22+H27+H35+H39</f>
        <v>2.0129999999999999</v>
      </c>
      <c r="I40" s="2">
        <f t="shared" ref="I40:J40" si="6">SUM(I8,I12,I22,I27,I35,I39)</f>
        <v>109.28000000000002</v>
      </c>
      <c r="J40" s="2">
        <f t="shared" si="6"/>
        <v>59.339999999999996</v>
      </c>
      <c r="K40" s="2">
        <f>K8+K22+K27+K35+K39</f>
        <v>951.97</v>
      </c>
      <c r="L40" s="2">
        <f>L8+L12+L22+L27+L35+L39</f>
        <v>1676</v>
      </c>
      <c r="M40" s="2">
        <f>SUM(M8,M12,M22,M27,M35,M39)</f>
        <v>420.09000000000003</v>
      </c>
      <c r="N40" s="2">
        <f>SUM(N8,N12,N22,N27,N35,N39)</f>
        <v>31.48</v>
      </c>
    </row>
  </sheetData>
  <pageMargins left="0.7" right="0.7" top="0.75" bottom="0.75" header="0.3" footer="0.3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topLeftCell="A4" zoomScaleSheetLayoutView="100" workbookViewId="0">
      <selection activeCell="A19" sqref="A19:XFD19"/>
    </sheetView>
  </sheetViews>
  <sheetFormatPr defaultRowHeight="15" x14ac:dyDescent="0.25"/>
  <cols>
    <col min="1" max="1" width="14.5703125" customWidth="1"/>
    <col min="2" max="2" width="43" customWidth="1"/>
    <col min="6" max="6" width="10.85546875" customWidth="1"/>
    <col min="7" max="7" width="16.140625" customWidth="1"/>
  </cols>
  <sheetData>
    <row r="1" spans="1:14" x14ac:dyDescent="0.25">
      <c r="A1" s="3"/>
      <c r="B1" s="17" t="s">
        <v>110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95</v>
      </c>
      <c r="B3" s="2" t="s">
        <v>122</v>
      </c>
      <c r="C3" s="2" t="s">
        <v>134</v>
      </c>
      <c r="D3" s="2">
        <v>29.1</v>
      </c>
      <c r="E3" s="2">
        <v>12</v>
      </c>
      <c r="F3" s="2">
        <v>47.1</v>
      </c>
      <c r="G3" s="2">
        <v>414.28</v>
      </c>
      <c r="H3" s="2">
        <v>0.01</v>
      </c>
      <c r="I3" s="2">
        <v>0.1</v>
      </c>
      <c r="J3" s="2">
        <v>0.02</v>
      </c>
      <c r="K3" s="2">
        <v>82.4</v>
      </c>
      <c r="L3" s="2">
        <v>112</v>
      </c>
      <c r="M3" s="2">
        <v>12</v>
      </c>
      <c r="N3" s="2">
        <v>0.27</v>
      </c>
    </row>
    <row r="4" spans="1:14" ht="15.75" x14ac:dyDescent="0.25">
      <c r="A4" s="2" t="s">
        <v>70</v>
      </c>
      <c r="B4" s="2" t="s">
        <v>160</v>
      </c>
      <c r="C4" s="2">
        <v>200</v>
      </c>
      <c r="D4" s="2">
        <v>3.58</v>
      </c>
      <c r="E4" s="2">
        <v>2.68</v>
      </c>
      <c r="F4" s="2">
        <v>28.34</v>
      </c>
      <c r="G4" s="2">
        <v>151.80000000000001</v>
      </c>
      <c r="H4" s="2">
        <v>0.04</v>
      </c>
      <c r="I4" s="2">
        <v>1.3</v>
      </c>
      <c r="J4" s="2">
        <v>0.01</v>
      </c>
      <c r="K4" s="2">
        <v>110</v>
      </c>
      <c r="L4" s="2">
        <v>76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50</v>
      </c>
      <c r="D5" s="2">
        <v>4.05</v>
      </c>
      <c r="E5" s="2">
        <v>0.5</v>
      </c>
      <c r="F5" s="2">
        <v>24.4</v>
      </c>
      <c r="G5" s="2">
        <v>121</v>
      </c>
      <c r="H5" s="2">
        <v>0.14000000000000001</v>
      </c>
      <c r="I5" s="2">
        <v>0</v>
      </c>
      <c r="J5" s="2">
        <v>0.01</v>
      </c>
      <c r="K5" s="2">
        <v>23</v>
      </c>
      <c r="L5" s="2">
        <v>141</v>
      </c>
      <c r="M5" s="2">
        <v>13.33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 t="s">
        <v>130</v>
      </c>
      <c r="B7" s="2" t="s">
        <v>187</v>
      </c>
      <c r="C7" s="2">
        <v>20</v>
      </c>
      <c r="D7" s="2">
        <v>4.6399999999999997</v>
      </c>
      <c r="E7" s="2">
        <v>6</v>
      </c>
      <c r="F7" s="2">
        <v>0</v>
      </c>
      <c r="G7" s="2">
        <v>72.8</v>
      </c>
      <c r="H7" s="2">
        <v>0.01</v>
      </c>
      <c r="I7" s="2">
        <v>0.15</v>
      </c>
      <c r="J7" s="2">
        <v>52</v>
      </c>
      <c r="K7" s="2">
        <v>176</v>
      </c>
      <c r="L7" s="2">
        <v>100</v>
      </c>
      <c r="M7" s="2">
        <v>7</v>
      </c>
      <c r="N7" s="2">
        <v>0.2</v>
      </c>
    </row>
    <row r="8" spans="1:14" ht="15.75" x14ac:dyDescent="0.25">
      <c r="A8" s="2"/>
      <c r="B8" s="2" t="s">
        <v>19</v>
      </c>
      <c r="C8" s="2"/>
      <c r="D8" s="2">
        <f t="shared" ref="D8:E8" si="0">SUM(D3:D7)</f>
        <v>41.47</v>
      </c>
      <c r="E8" s="2">
        <f t="shared" si="0"/>
        <v>29.38</v>
      </c>
      <c r="F8" s="2">
        <f t="shared" ref="F8:N8" si="1">SUM(F3:F7)</f>
        <v>99.94</v>
      </c>
      <c r="G8" s="2">
        <f t="shared" si="1"/>
        <v>834.87999999999988</v>
      </c>
      <c r="H8" s="2">
        <f t="shared" si="1"/>
        <v>0.2</v>
      </c>
      <c r="I8" s="2">
        <f t="shared" si="1"/>
        <v>1.55</v>
      </c>
      <c r="J8" s="2">
        <f t="shared" si="1"/>
        <v>111.03999999999999</v>
      </c>
      <c r="K8" s="2">
        <f t="shared" si="1"/>
        <v>392.4</v>
      </c>
      <c r="L8" s="2">
        <f t="shared" si="1"/>
        <v>429</v>
      </c>
      <c r="M8" s="2">
        <f t="shared" si="1"/>
        <v>48.33</v>
      </c>
      <c r="N8" s="2">
        <f t="shared" si="1"/>
        <v>1.03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48</v>
      </c>
      <c r="C11" s="2" t="s">
        <v>34</v>
      </c>
      <c r="D11" s="2">
        <v>2.7</v>
      </c>
      <c r="E11" s="2">
        <v>0</v>
      </c>
      <c r="F11" s="2">
        <v>25.2</v>
      </c>
      <c r="G11" s="2">
        <v>200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2">SUM(D11)</f>
        <v>2.7</v>
      </c>
      <c r="E12" s="2">
        <f t="shared" si="2"/>
        <v>0</v>
      </c>
      <c r="F12" s="2">
        <f t="shared" si="2"/>
        <v>25.2</v>
      </c>
      <c r="G12" s="2">
        <f t="shared" si="2"/>
        <v>200</v>
      </c>
      <c r="H12" s="2">
        <f t="shared" si="2"/>
        <v>0.5</v>
      </c>
      <c r="I12" s="2">
        <f t="shared" si="2"/>
        <v>14.96</v>
      </c>
      <c r="J12" s="2">
        <f t="shared" si="2"/>
        <v>0</v>
      </c>
      <c r="K12" s="2">
        <f t="shared" si="2"/>
        <v>24.21</v>
      </c>
      <c r="L12" s="2">
        <f t="shared" si="2"/>
        <v>17.23</v>
      </c>
      <c r="M12" s="2">
        <f t="shared" si="2"/>
        <v>13.98</v>
      </c>
      <c r="N12" s="2">
        <f t="shared" si="2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113</v>
      </c>
      <c r="B15" s="2" t="s">
        <v>215</v>
      </c>
      <c r="C15" s="2">
        <v>250</v>
      </c>
      <c r="D15" s="2">
        <v>2</v>
      </c>
      <c r="E15" s="2">
        <v>2.72</v>
      </c>
      <c r="F15" s="2">
        <v>20.92</v>
      </c>
      <c r="G15" s="2">
        <v>116.25</v>
      </c>
      <c r="H15" s="2">
        <v>0.18</v>
      </c>
      <c r="I15" s="2">
        <v>29.13</v>
      </c>
      <c r="J15" s="2">
        <v>0</v>
      </c>
      <c r="K15" s="2">
        <v>23.92</v>
      </c>
      <c r="L15" s="2">
        <v>92.87</v>
      </c>
      <c r="M15" s="2">
        <v>37.08</v>
      </c>
      <c r="N15" s="2">
        <v>1.9</v>
      </c>
    </row>
    <row r="16" spans="1:14" ht="15.75" x14ac:dyDescent="0.25">
      <c r="A16" s="2" t="s">
        <v>38</v>
      </c>
      <c r="B16" s="2" t="s">
        <v>30</v>
      </c>
      <c r="C16" s="2" t="s">
        <v>39</v>
      </c>
      <c r="D16" s="2">
        <v>18.2</v>
      </c>
      <c r="E16" s="2">
        <v>9.6</v>
      </c>
      <c r="F16" s="2">
        <v>9.6</v>
      </c>
      <c r="G16" s="2">
        <v>198</v>
      </c>
      <c r="H16" s="2">
        <v>0.21</v>
      </c>
      <c r="I16" s="2">
        <v>1.54</v>
      </c>
      <c r="J16" s="2">
        <v>0</v>
      </c>
      <c r="K16" s="2">
        <v>29.4</v>
      </c>
      <c r="L16" s="2">
        <v>234.98</v>
      </c>
      <c r="M16" s="2">
        <v>31.39</v>
      </c>
      <c r="N16" s="2">
        <v>2.8</v>
      </c>
    </row>
    <row r="17" spans="1:14" ht="15.75" x14ac:dyDescent="0.25">
      <c r="A17" s="2" t="s">
        <v>212</v>
      </c>
      <c r="B17" s="2" t="s">
        <v>64</v>
      </c>
      <c r="C17" s="2">
        <v>200</v>
      </c>
      <c r="D17" s="2">
        <v>4.8</v>
      </c>
      <c r="E17" s="2">
        <v>9</v>
      </c>
      <c r="F17" s="2">
        <v>31.6</v>
      </c>
      <c r="G17" s="2">
        <v>226</v>
      </c>
      <c r="H17" s="2">
        <v>0.2</v>
      </c>
      <c r="I17" s="2">
        <v>28</v>
      </c>
      <c r="J17" s="2">
        <v>2.8</v>
      </c>
      <c r="K17" s="2">
        <v>19.52</v>
      </c>
      <c r="L17" s="2">
        <v>106.3</v>
      </c>
      <c r="M17" s="2">
        <v>39.1</v>
      </c>
      <c r="N17" s="2">
        <v>1.54</v>
      </c>
    </row>
    <row r="18" spans="1:14" ht="15.75" x14ac:dyDescent="0.25">
      <c r="A18" s="2" t="s">
        <v>97</v>
      </c>
      <c r="B18" s="2" t="s">
        <v>204</v>
      </c>
      <c r="C18" s="2">
        <v>40</v>
      </c>
      <c r="D18" s="2">
        <v>1.18</v>
      </c>
      <c r="E18" s="2">
        <v>1.67</v>
      </c>
      <c r="F18" s="2">
        <v>2.4700000000000002</v>
      </c>
      <c r="G18" s="2">
        <v>29.71</v>
      </c>
      <c r="H18" s="2">
        <v>7.0000000000000007E-2</v>
      </c>
      <c r="I18" s="2">
        <v>6.16</v>
      </c>
      <c r="J18" s="2">
        <v>0.01</v>
      </c>
      <c r="K18" s="2">
        <v>10.3</v>
      </c>
      <c r="L18" s="2">
        <v>33.03</v>
      </c>
      <c r="M18" s="2">
        <v>3</v>
      </c>
      <c r="N18" s="2">
        <v>0.19</v>
      </c>
    </row>
    <row r="19" spans="1:14" ht="15.75" x14ac:dyDescent="0.25">
      <c r="A19" s="2" t="s">
        <v>221</v>
      </c>
      <c r="B19" s="2" t="s">
        <v>222</v>
      </c>
      <c r="C19" s="2">
        <v>80</v>
      </c>
      <c r="D19" s="2">
        <v>0.64</v>
      </c>
      <c r="E19" s="2">
        <v>0</v>
      </c>
      <c r="F19" s="2">
        <v>2.72</v>
      </c>
      <c r="G19" s="2">
        <v>12.8</v>
      </c>
      <c r="H19" s="2">
        <v>0.05</v>
      </c>
      <c r="I19" s="2">
        <v>8</v>
      </c>
      <c r="J19" s="2">
        <v>7.0000000000000007E-2</v>
      </c>
      <c r="K19" s="2">
        <v>18.399999999999999</v>
      </c>
      <c r="L19" s="2">
        <v>33.6</v>
      </c>
      <c r="M19" s="2">
        <v>11.2</v>
      </c>
      <c r="N19" s="2">
        <v>0.48</v>
      </c>
    </row>
    <row r="20" spans="1:14" ht="15.75" x14ac:dyDescent="0.25">
      <c r="A20" s="2" t="s">
        <v>73</v>
      </c>
      <c r="B20" s="2" t="s">
        <v>45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50</v>
      </c>
      <c r="D21" s="2">
        <v>4.05</v>
      </c>
      <c r="E21" s="2">
        <v>0.5</v>
      </c>
      <c r="F21" s="2">
        <v>24.4</v>
      </c>
      <c r="G21" s="2">
        <v>121</v>
      </c>
      <c r="H21" s="2">
        <v>0.14000000000000001</v>
      </c>
      <c r="I21" s="2">
        <v>0</v>
      </c>
      <c r="J21" s="2">
        <v>0.01</v>
      </c>
      <c r="K21" s="2">
        <v>23</v>
      </c>
      <c r="L21" s="2">
        <v>141</v>
      </c>
      <c r="M21" s="2">
        <v>13.33</v>
      </c>
      <c r="N21" s="2">
        <v>0</v>
      </c>
    </row>
    <row r="22" spans="1:14" ht="15.75" x14ac:dyDescent="0.25">
      <c r="A22" s="2"/>
      <c r="B22" s="2" t="s">
        <v>121</v>
      </c>
      <c r="C22" s="2">
        <v>50</v>
      </c>
      <c r="D22" s="2">
        <v>4.05</v>
      </c>
      <c r="E22" s="2">
        <v>1.7</v>
      </c>
      <c r="F22" s="2">
        <v>24.1</v>
      </c>
      <c r="G22" s="2">
        <v>119.5</v>
      </c>
      <c r="H22" s="2">
        <v>0.05</v>
      </c>
      <c r="I22" s="2">
        <v>0.05</v>
      </c>
      <c r="J22" s="2">
        <v>0</v>
      </c>
      <c r="K22" s="2">
        <v>18</v>
      </c>
      <c r="L22" s="2">
        <v>95</v>
      </c>
      <c r="M22" s="2">
        <v>23.5</v>
      </c>
      <c r="N22" s="2">
        <v>1.95</v>
      </c>
    </row>
    <row r="23" spans="1:14" ht="15.75" x14ac:dyDescent="0.25">
      <c r="A23" s="2"/>
      <c r="B23" s="2" t="s">
        <v>19</v>
      </c>
      <c r="C23" s="2"/>
      <c r="D23" s="2">
        <f>SUM(D15:D22)</f>
        <v>35.92</v>
      </c>
      <c r="E23" s="2">
        <f>SUM(E15:E22)</f>
        <v>25.19</v>
      </c>
      <c r="F23" s="2">
        <f>SUM(F15:F22)</f>
        <v>139.21</v>
      </c>
      <c r="G23" s="2">
        <f>SUM(G15:G22)</f>
        <v>924.86</v>
      </c>
      <c r="H23" s="2">
        <f t="shared" ref="H23:N23" si="3">SUM(H15:H22)</f>
        <v>0.92000000000000026</v>
      </c>
      <c r="I23" s="2">
        <f>SUM(I15:I22)</f>
        <v>76.88</v>
      </c>
      <c r="J23" s="2">
        <f>SUM(J15:J22)</f>
        <v>2.8899999999999992</v>
      </c>
      <c r="K23" s="2">
        <f>SUM(K15:K22)</f>
        <v>158.54</v>
      </c>
      <c r="L23" s="2">
        <f>SUM(L15:L22)</f>
        <v>754.78000000000009</v>
      </c>
      <c r="M23" s="2">
        <f t="shared" si="3"/>
        <v>168.6</v>
      </c>
      <c r="N23" s="2">
        <f t="shared" si="3"/>
        <v>9.26</v>
      </c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/>
      <c r="B25" s="2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2" t="s">
        <v>36</v>
      </c>
      <c r="B26" s="2" t="s">
        <v>25</v>
      </c>
      <c r="C26" s="2">
        <v>200</v>
      </c>
      <c r="D26" s="2">
        <v>0.08</v>
      </c>
      <c r="E26" s="2">
        <v>0</v>
      </c>
      <c r="F26" s="2">
        <v>21.82</v>
      </c>
      <c r="G26" s="2">
        <v>87.6</v>
      </c>
      <c r="H26" s="2">
        <v>0</v>
      </c>
      <c r="I26" s="2">
        <v>0</v>
      </c>
      <c r="J26" s="2">
        <v>0</v>
      </c>
      <c r="K26" s="2">
        <v>8.6</v>
      </c>
      <c r="L26" s="2">
        <v>0</v>
      </c>
      <c r="M26" s="2">
        <v>1.83</v>
      </c>
      <c r="N26" s="2">
        <v>0</v>
      </c>
    </row>
    <row r="27" spans="1:14" ht="15.75" x14ac:dyDescent="0.25">
      <c r="A27" s="2"/>
      <c r="B27" s="2" t="s">
        <v>120</v>
      </c>
      <c r="C27" s="2">
        <v>50</v>
      </c>
      <c r="D27" s="2">
        <v>1.6</v>
      </c>
      <c r="E27" s="2">
        <v>1.4</v>
      </c>
      <c r="F27" s="2">
        <v>40.049999999999997</v>
      </c>
      <c r="G27" s="2">
        <v>171.6</v>
      </c>
      <c r="H27" s="2">
        <v>0.01</v>
      </c>
      <c r="I27" s="2">
        <v>0</v>
      </c>
      <c r="J27" s="2">
        <v>0</v>
      </c>
      <c r="K27" s="2">
        <v>5</v>
      </c>
      <c r="L27" s="2">
        <v>16.5</v>
      </c>
      <c r="M27" s="2">
        <v>10</v>
      </c>
      <c r="N27" s="2">
        <v>0.3</v>
      </c>
    </row>
    <row r="28" spans="1:14" ht="15.75" x14ac:dyDescent="0.25">
      <c r="A28" s="2"/>
      <c r="B28" s="2" t="s">
        <v>19</v>
      </c>
      <c r="C28" s="2"/>
      <c r="D28" s="2">
        <f t="shared" ref="D28:N28" si="4">SUM(D26:D27)</f>
        <v>1.6800000000000002</v>
      </c>
      <c r="E28" s="2">
        <f t="shared" si="4"/>
        <v>1.4</v>
      </c>
      <c r="F28" s="2">
        <f t="shared" si="4"/>
        <v>61.87</v>
      </c>
      <c r="G28" s="2">
        <f>SUM(G26:G27)</f>
        <v>259.2</v>
      </c>
      <c r="H28" s="2">
        <f t="shared" si="4"/>
        <v>0.01</v>
      </c>
      <c r="I28" s="2">
        <f t="shared" si="4"/>
        <v>0</v>
      </c>
      <c r="J28" s="2">
        <f t="shared" si="4"/>
        <v>0</v>
      </c>
      <c r="K28" s="2">
        <f t="shared" si="4"/>
        <v>13.6</v>
      </c>
      <c r="L28" s="2">
        <f t="shared" si="4"/>
        <v>16.5</v>
      </c>
      <c r="M28" s="2">
        <f t="shared" si="4"/>
        <v>11.83</v>
      </c>
      <c r="N28" s="2">
        <f t="shared" si="4"/>
        <v>0.3</v>
      </c>
    </row>
    <row r="29" spans="1:14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/>
      <c r="B30" s="2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x14ac:dyDescent="0.25">
      <c r="A31" s="2" t="s">
        <v>35</v>
      </c>
      <c r="B31" s="2" t="s">
        <v>139</v>
      </c>
      <c r="C31" s="2">
        <v>120</v>
      </c>
      <c r="D31" s="2">
        <v>16.14</v>
      </c>
      <c r="E31" s="2">
        <v>21.16</v>
      </c>
      <c r="F31" s="2">
        <v>24.22</v>
      </c>
      <c r="G31" s="2">
        <v>351.27</v>
      </c>
      <c r="H31" s="2">
        <v>7.0000000000000007E-2</v>
      </c>
      <c r="I31" s="2">
        <v>0.28000000000000003</v>
      </c>
      <c r="J31" s="2">
        <v>53.33</v>
      </c>
      <c r="K31" s="2">
        <v>81.83</v>
      </c>
      <c r="L31" s="2">
        <v>149.34</v>
      </c>
      <c r="M31" s="2">
        <v>25.33</v>
      </c>
      <c r="N31" s="2">
        <v>1.02</v>
      </c>
    </row>
    <row r="32" spans="1:14" ht="15.75" x14ac:dyDescent="0.25">
      <c r="A32" s="2" t="s">
        <v>161</v>
      </c>
      <c r="B32" s="2" t="s">
        <v>180</v>
      </c>
      <c r="C32" s="2">
        <v>150</v>
      </c>
      <c r="D32" s="2">
        <v>6.8</v>
      </c>
      <c r="E32" s="2">
        <v>9</v>
      </c>
      <c r="F32" s="2">
        <v>42.6</v>
      </c>
      <c r="G32" s="2">
        <v>279</v>
      </c>
      <c r="H32" s="2">
        <v>0.10100000000000001</v>
      </c>
      <c r="I32" s="2">
        <v>0</v>
      </c>
      <c r="J32" s="2">
        <v>0.04</v>
      </c>
      <c r="K32" s="2">
        <v>16.600000000000001</v>
      </c>
      <c r="L32" s="2">
        <v>61.64</v>
      </c>
      <c r="M32" s="2">
        <v>21.6</v>
      </c>
      <c r="N32" s="2">
        <v>1.65</v>
      </c>
    </row>
    <row r="33" spans="1:14" ht="15.75" x14ac:dyDescent="0.25">
      <c r="A33" s="2" t="s">
        <v>140</v>
      </c>
      <c r="B33" s="2" t="s">
        <v>24</v>
      </c>
      <c r="C33" s="2">
        <v>50</v>
      </c>
      <c r="D33" s="2">
        <v>0.9</v>
      </c>
      <c r="E33" s="2">
        <v>2.6</v>
      </c>
      <c r="F33" s="2">
        <v>3.83</v>
      </c>
      <c r="G33" s="2">
        <v>42.5</v>
      </c>
      <c r="H33" s="2" t="s">
        <v>216</v>
      </c>
      <c r="I33" s="2">
        <v>1.5</v>
      </c>
      <c r="J33" s="2">
        <v>0</v>
      </c>
      <c r="K33" s="2">
        <v>8.3000000000000007</v>
      </c>
      <c r="L33" s="2">
        <v>6</v>
      </c>
      <c r="M33" s="2">
        <v>14</v>
      </c>
      <c r="N33" s="2">
        <v>0.19</v>
      </c>
    </row>
    <row r="34" spans="1:14" ht="15.75" x14ac:dyDescent="0.25">
      <c r="A34" s="2" t="s">
        <v>41</v>
      </c>
      <c r="B34" s="2" t="s">
        <v>32</v>
      </c>
      <c r="C34" s="2" t="s">
        <v>42</v>
      </c>
      <c r="D34" s="2">
        <v>0.1</v>
      </c>
      <c r="E34" s="2">
        <v>0</v>
      </c>
      <c r="F34" s="2">
        <v>15</v>
      </c>
      <c r="G34" s="2">
        <v>60</v>
      </c>
      <c r="H34" s="2">
        <v>0.02</v>
      </c>
      <c r="I34" s="2">
        <v>0.4</v>
      </c>
      <c r="J34" s="2">
        <v>0.02</v>
      </c>
      <c r="K34" s="2">
        <v>0.2</v>
      </c>
      <c r="L34" s="2">
        <v>0</v>
      </c>
      <c r="M34" s="2">
        <v>0</v>
      </c>
      <c r="N34" s="2">
        <v>0.4</v>
      </c>
    </row>
    <row r="35" spans="1:14" ht="15.75" x14ac:dyDescent="0.25">
      <c r="A35" s="2"/>
      <c r="B35" s="2" t="s">
        <v>16</v>
      </c>
      <c r="C35" s="2">
        <v>50</v>
      </c>
      <c r="D35" s="2">
        <v>4.05</v>
      </c>
      <c r="E35" s="2">
        <v>0.5</v>
      </c>
      <c r="F35" s="2">
        <v>24.4</v>
      </c>
      <c r="G35" s="2">
        <v>121</v>
      </c>
      <c r="H35" s="2">
        <v>0.14000000000000001</v>
      </c>
      <c r="I35" s="2">
        <v>0</v>
      </c>
      <c r="J35" s="2">
        <v>0.01</v>
      </c>
      <c r="K35" s="2">
        <v>23</v>
      </c>
      <c r="L35" s="2">
        <v>141</v>
      </c>
      <c r="M35" s="2">
        <v>13.33</v>
      </c>
      <c r="N35" s="2">
        <v>0</v>
      </c>
    </row>
    <row r="36" spans="1:14" ht="15.75" x14ac:dyDescent="0.25">
      <c r="A36" s="2"/>
      <c r="B36" s="2" t="s">
        <v>121</v>
      </c>
      <c r="C36" s="2">
        <v>50</v>
      </c>
      <c r="D36" s="2">
        <v>4.05</v>
      </c>
      <c r="E36" s="2">
        <v>1.7</v>
      </c>
      <c r="F36" s="2">
        <v>24.1</v>
      </c>
      <c r="G36" s="2">
        <v>119.5</v>
      </c>
      <c r="H36" s="2">
        <v>0.05</v>
      </c>
      <c r="I36" s="2">
        <v>0.05</v>
      </c>
      <c r="J36" s="2">
        <v>0</v>
      </c>
      <c r="K36" s="2">
        <v>18</v>
      </c>
      <c r="L36" s="2">
        <v>95</v>
      </c>
      <c r="M36" s="2">
        <v>23.5</v>
      </c>
      <c r="N36" s="2">
        <v>1.95</v>
      </c>
    </row>
    <row r="37" spans="1:14" ht="15.75" x14ac:dyDescent="0.25">
      <c r="A37" s="2"/>
      <c r="B37" s="2" t="s">
        <v>19</v>
      </c>
      <c r="C37" s="2"/>
      <c r="D37" s="2">
        <f t="shared" ref="D37:N37" si="5">SUM(D31:D36)</f>
        <v>32.04</v>
      </c>
      <c r="E37" s="2">
        <f t="shared" si="5"/>
        <v>34.96</v>
      </c>
      <c r="F37" s="2">
        <f t="shared" si="5"/>
        <v>134.14999999999998</v>
      </c>
      <c r="G37" s="2">
        <f t="shared" si="5"/>
        <v>973.27</v>
      </c>
      <c r="H37" s="2">
        <f t="shared" si="5"/>
        <v>0.38100000000000001</v>
      </c>
      <c r="I37" s="2">
        <f t="shared" si="5"/>
        <v>2.23</v>
      </c>
      <c r="J37" s="2">
        <f t="shared" si="5"/>
        <v>53.4</v>
      </c>
      <c r="K37" s="2">
        <f t="shared" si="5"/>
        <v>147.93</v>
      </c>
      <c r="L37" s="2">
        <f t="shared" si="5"/>
        <v>452.98</v>
      </c>
      <c r="M37" s="2">
        <f t="shared" si="5"/>
        <v>97.76</v>
      </c>
      <c r="N37" s="2">
        <f t="shared" si="5"/>
        <v>5.21</v>
      </c>
    </row>
    <row r="38" spans="1:14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/>
      <c r="B39" s="2" t="s">
        <v>119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x14ac:dyDescent="0.25">
      <c r="A40" s="2" t="s">
        <v>83</v>
      </c>
      <c r="B40" s="2" t="s">
        <v>54</v>
      </c>
      <c r="C40" s="2">
        <v>200</v>
      </c>
      <c r="D40" s="2">
        <v>5.6</v>
      </c>
      <c r="E40" s="2">
        <v>5</v>
      </c>
      <c r="F40" s="2">
        <v>7.8</v>
      </c>
      <c r="G40" s="2">
        <v>100</v>
      </c>
      <c r="H40" s="2">
        <v>0.1</v>
      </c>
      <c r="I40" s="2">
        <v>1.4</v>
      </c>
      <c r="J40" s="2">
        <v>0.1</v>
      </c>
      <c r="K40" s="2">
        <v>240</v>
      </c>
      <c r="L40" s="2">
        <v>190</v>
      </c>
      <c r="M40" s="2">
        <v>28</v>
      </c>
      <c r="N40" s="2">
        <v>0.2</v>
      </c>
    </row>
    <row r="41" spans="1:14" ht="15.75" x14ac:dyDescent="0.25">
      <c r="A41" s="2"/>
      <c r="B41" s="2" t="s">
        <v>19</v>
      </c>
      <c r="C41" s="2"/>
      <c r="D41" s="2">
        <f t="shared" ref="D41:N41" si="6">SUM(D40)</f>
        <v>5.6</v>
      </c>
      <c r="E41" s="2">
        <f t="shared" si="6"/>
        <v>5</v>
      </c>
      <c r="F41" s="2">
        <f t="shared" si="6"/>
        <v>7.8</v>
      </c>
      <c r="G41" s="2">
        <f t="shared" si="6"/>
        <v>100</v>
      </c>
      <c r="H41" s="2">
        <f t="shared" si="6"/>
        <v>0.1</v>
      </c>
      <c r="I41" s="2">
        <f t="shared" si="6"/>
        <v>1.4</v>
      </c>
      <c r="J41" s="2">
        <f t="shared" si="6"/>
        <v>0.1</v>
      </c>
      <c r="K41" s="2">
        <f t="shared" si="6"/>
        <v>240</v>
      </c>
      <c r="L41" s="2">
        <f t="shared" si="6"/>
        <v>190</v>
      </c>
      <c r="M41" s="2">
        <f t="shared" si="6"/>
        <v>28</v>
      </c>
      <c r="N41" s="2">
        <f t="shared" si="6"/>
        <v>0.2</v>
      </c>
    </row>
    <row r="42" spans="1:14" ht="15.75" x14ac:dyDescent="0.25">
      <c r="A42" s="2"/>
      <c r="B42" s="2" t="s">
        <v>33</v>
      </c>
      <c r="C42" s="2"/>
      <c r="D42" s="2">
        <f>D8+D12+D23+D28+D37+D41</f>
        <v>119.41</v>
      </c>
      <c r="E42" s="2">
        <f>E8+E12+E23+E28+E37+E41</f>
        <v>95.93</v>
      </c>
      <c r="F42" s="2">
        <f>F8+F12+F23+F28+F37+F41</f>
        <v>468.17</v>
      </c>
      <c r="G42" s="2">
        <f>G8+G12+G23+G28+G37+G41</f>
        <v>3292.2099999999996</v>
      </c>
      <c r="H42" s="2">
        <f>H8+H12+H23+H28+H37+H41</f>
        <v>2.1110000000000002</v>
      </c>
      <c r="I42" s="2">
        <f>SUM(I8,I12,I23,I28,I37,I41,)</f>
        <v>97.02000000000001</v>
      </c>
      <c r="J42" s="2">
        <f>J8+J12+J23+J28+J37+J41</f>
        <v>167.42999999999998</v>
      </c>
      <c r="K42" s="2">
        <f>K8+K12+K23+K28+K37+K41</f>
        <v>976.68000000000006</v>
      </c>
      <c r="L42" s="2">
        <f>SUM(L8,L12,L23,L28,L37,L41)</f>
        <v>1860.4900000000002</v>
      </c>
      <c r="M42" s="2">
        <f>SUM(M8,M12,M23,M28,M37,M41)</f>
        <v>368.5</v>
      </c>
      <c r="N42" s="2">
        <f>SUM(N8,N12,N23,N28,N37,N41)</f>
        <v>19.559999999999999</v>
      </c>
    </row>
  </sheetData>
  <pageMargins left="0.7" right="0.7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topLeftCell="A7" zoomScale="90" zoomScaleSheetLayoutView="90" workbookViewId="0">
      <selection activeCell="A17" sqref="A17:XFD17"/>
    </sheetView>
  </sheetViews>
  <sheetFormatPr defaultRowHeight="15" x14ac:dyDescent="0.25"/>
  <cols>
    <col min="1" max="1" width="14.7109375" customWidth="1"/>
    <col min="2" max="2" width="40" customWidth="1"/>
    <col min="6" max="6" width="10.7109375" customWidth="1"/>
    <col min="7" max="7" width="16.28515625" customWidth="1"/>
  </cols>
  <sheetData>
    <row r="1" spans="1:14" x14ac:dyDescent="0.25">
      <c r="A1" s="18"/>
      <c r="B1" s="19" t="s">
        <v>111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</v>
      </c>
      <c r="B3" s="2" t="s">
        <v>166</v>
      </c>
      <c r="C3" s="2">
        <v>200</v>
      </c>
      <c r="D3" s="2">
        <v>6.7</v>
      </c>
      <c r="E3" s="2">
        <v>2.9</v>
      </c>
      <c r="F3" s="2">
        <v>46.5</v>
      </c>
      <c r="G3" s="2">
        <v>288.8</v>
      </c>
      <c r="H3" s="2">
        <v>0.02</v>
      </c>
      <c r="I3" s="2">
        <v>1.2</v>
      </c>
      <c r="J3" s="2">
        <v>16</v>
      </c>
      <c r="K3" s="2">
        <v>4.72</v>
      </c>
      <c r="L3" s="2">
        <v>53.6</v>
      </c>
      <c r="M3" s="2">
        <v>17.440000000000001</v>
      </c>
      <c r="N3" s="2">
        <v>0.38</v>
      </c>
    </row>
    <row r="4" spans="1:14" ht="15.75" x14ac:dyDescent="0.25">
      <c r="A4" s="2" t="s">
        <v>15</v>
      </c>
      <c r="B4" s="2" t="s">
        <v>158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ht="15.75" x14ac:dyDescent="0.25">
      <c r="A5" s="2" t="s">
        <v>162</v>
      </c>
      <c r="B5" s="2" t="s">
        <v>163</v>
      </c>
      <c r="C5" s="2" t="s">
        <v>34</v>
      </c>
      <c r="D5" s="2">
        <v>5.0999999999999996</v>
      </c>
      <c r="E5" s="2">
        <v>4.5999999999999996</v>
      </c>
      <c r="F5" s="2">
        <v>0.3</v>
      </c>
      <c r="G5" s="2">
        <v>63</v>
      </c>
      <c r="H5" s="2">
        <v>0.28000000000000003</v>
      </c>
      <c r="I5" s="2">
        <v>0.09</v>
      </c>
      <c r="J5" s="2">
        <v>0.02</v>
      </c>
      <c r="K5" s="2">
        <v>41.6</v>
      </c>
      <c r="L5" s="2">
        <v>55.5</v>
      </c>
      <c r="M5" s="2">
        <v>0.02</v>
      </c>
      <c r="N5" s="2">
        <v>3.61</v>
      </c>
    </row>
    <row r="6" spans="1:14" ht="15.75" x14ac:dyDescent="0.25">
      <c r="A6" s="2"/>
      <c r="B6" s="2" t="s">
        <v>16</v>
      </c>
      <c r="C6" s="2">
        <v>90</v>
      </c>
      <c r="D6" s="2">
        <v>7.29</v>
      </c>
      <c r="E6" s="2">
        <v>0.9</v>
      </c>
      <c r="F6" s="2">
        <v>43.92</v>
      </c>
      <c r="G6" s="2">
        <v>217.8</v>
      </c>
      <c r="H6" s="2">
        <v>0.02</v>
      </c>
      <c r="I6" s="2">
        <v>0.83</v>
      </c>
      <c r="J6" s="2">
        <v>0.03</v>
      </c>
      <c r="K6" s="2">
        <v>20</v>
      </c>
      <c r="L6" s="2">
        <v>65</v>
      </c>
      <c r="M6" s="2">
        <v>14</v>
      </c>
      <c r="N6" s="2">
        <v>0.9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22.950000000000003</v>
      </c>
      <c r="E8" s="2">
        <f t="shared" si="0"/>
        <v>19.799999999999997</v>
      </c>
      <c r="F8" s="2">
        <f t="shared" si="0"/>
        <v>117.55999999999999</v>
      </c>
      <c r="G8" s="2">
        <f t="shared" si="0"/>
        <v>795.40000000000009</v>
      </c>
      <c r="H8" s="2">
        <f t="shared" si="0"/>
        <v>0.36000000000000004</v>
      </c>
      <c r="I8" s="2">
        <f t="shared" si="0"/>
        <v>3.42</v>
      </c>
      <c r="J8" s="2">
        <f t="shared" si="0"/>
        <v>75.06</v>
      </c>
      <c r="K8" s="2">
        <f t="shared" si="0"/>
        <v>189.32</v>
      </c>
      <c r="L8" s="2">
        <f t="shared" si="0"/>
        <v>264.10000000000002</v>
      </c>
      <c r="M8" s="2">
        <f t="shared" si="0"/>
        <v>47.46</v>
      </c>
      <c r="N8" s="2">
        <f t="shared" si="0"/>
        <v>5.45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43</v>
      </c>
      <c r="C11" s="2" t="s">
        <v>34</v>
      </c>
      <c r="D11" s="2">
        <v>0.72</v>
      </c>
      <c r="E11" s="2">
        <v>0.73</v>
      </c>
      <c r="F11" s="2">
        <v>15.36</v>
      </c>
      <c r="G11" s="2">
        <v>72.92</v>
      </c>
      <c r="H11" s="2">
        <v>0.5</v>
      </c>
      <c r="I11" s="2">
        <v>14.96</v>
      </c>
      <c r="J11" s="2">
        <v>0</v>
      </c>
      <c r="K11" s="2">
        <v>21.21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0.72</v>
      </c>
      <c r="E12" s="2">
        <f t="shared" si="1"/>
        <v>0.73</v>
      </c>
      <c r="F12" s="2">
        <f t="shared" si="1"/>
        <v>15.36</v>
      </c>
      <c r="G12" s="2">
        <f>SUM(G11)</f>
        <v>72.92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21.21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93</v>
      </c>
      <c r="B15" s="2" t="s">
        <v>68</v>
      </c>
      <c r="C15" s="2">
        <v>250</v>
      </c>
      <c r="D15" s="2">
        <v>1.9</v>
      </c>
      <c r="E15" s="2">
        <v>4.9000000000000004</v>
      </c>
      <c r="F15" s="2">
        <v>10.6</v>
      </c>
      <c r="G15" s="2">
        <v>94.25</v>
      </c>
      <c r="H15" s="2">
        <v>0.09</v>
      </c>
      <c r="I15" s="2">
        <v>53.6</v>
      </c>
      <c r="J15" s="2">
        <v>0</v>
      </c>
      <c r="K15" s="2">
        <v>64.42</v>
      </c>
      <c r="L15" s="2">
        <v>66.13</v>
      </c>
      <c r="M15" s="2">
        <v>25.23</v>
      </c>
      <c r="N15" s="2">
        <v>1.73</v>
      </c>
    </row>
    <row r="16" spans="1:14" ht="15.75" x14ac:dyDescent="0.25">
      <c r="A16" s="2" t="s">
        <v>117</v>
      </c>
      <c r="B16" s="2" t="s">
        <v>118</v>
      </c>
      <c r="C16" s="2" t="s">
        <v>210</v>
      </c>
      <c r="D16" s="2">
        <v>10.45</v>
      </c>
      <c r="E16" s="2">
        <v>52.43</v>
      </c>
      <c r="F16" s="2">
        <v>8.15</v>
      </c>
      <c r="G16" s="2">
        <v>545.6</v>
      </c>
      <c r="H16" s="2">
        <v>1.1599999999999999</v>
      </c>
      <c r="I16" s="2">
        <v>62.82</v>
      </c>
      <c r="J16" s="2">
        <v>0</v>
      </c>
      <c r="K16" s="2">
        <v>69.94</v>
      </c>
      <c r="L16" s="2">
        <v>451.66</v>
      </c>
      <c r="M16" s="2">
        <v>87.88</v>
      </c>
      <c r="N16" s="2">
        <v>5.83</v>
      </c>
    </row>
    <row r="17" spans="1:14" ht="15.75" x14ac:dyDescent="0.25">
      <c r="A17" s="2" t="s">
        <v>221</v>
      </c>
      <c r="B17" s="2" t="s">
        <v>220</v>
      </c>
      <c r="C17" s="2">
        <v>80</v>
      </c>
      <c r="D17" s="2">
        <v>0.96</v>
      </c>
      <c r="E17" s="2">
        <v>0.16</v>
      </c>
      <c r="F17" s="2">
        <v>3.68</v>
      </c>
      <c r="G17" s="2">
        <v>20.8</v>
      </c>
      <c r="H17" s="2">
        <v>0.05</v>
      </c>
      <c r="I17" s="2">
        <v>20</v>
      </c>
      <c r="J17" s="2">
        <v>0.02</v>
      </c>
      <c r="K17" s="2">
        <v>11.2</v>
      </c>
      <c r="L17" s="2">
        <v>20.8</v>
      </c>
      <c r="M17" s="2">
        <v>16</v>
      </c>
      <c r="N17" s="2">
        <v>0.72</v>
      </c>
    </row>
    <row r="18" spans="1:14" ht="15.75" x14ac:dyDescent="0.25">
      <c r="A18" s="2" t="s">
        <v>73</v>
      </c>
      <c r="B18" s="2" t="s">
        <v>45</v>
      </c>
      <c r="C18" s="2">
        <v>200</v>
      </c>
      <c r="D18" s="2">
        <v>1</v>
      </c>
      <c r="E18" s="2">
        <v>0</v>
      </c>
      <c r="F18" s="2">
        <v>23.4</v>
      </c>
      <c r="G18" s="2">
        <v>101.6</v>
      </c>
      <c r="H18" s="2">
        <v>0.02</v>
      </c>
      <c r="I18" s="2">
        <v>4</v>
      </c>
      <c r="J18" s="2">
        <v>0</v>
      </c>
      <c r="K18" s="2">
        <v>16</v>
      </c>
      <c r="L18" s="2">
        <v>18</v>
      </c>
      <c r="M18" s="2">
        <v>10</v>
      </c>
      <c r="N18" s="2">
        <v>0.4</v>
      </c>
    </row>
    <row r="19" spans="1:14" ht="15.75" x14ac:dyDescent="0.25">
      <c r="A19" s="2"/>
      <c r="B19" s="2" t="s">
        <v>16</v>
      </c>
      <c r="C19" s="2">
        <v>50</v>
      </c>
      <c r="D19" s="2">
        <v>4.05</v>
      </c>
      <c r="E19" s="2">
        <v>0.5</v>
      </c>
      <c r="F19" s="2">
        <v>24.4</v>
      </c>
      <c r="G19" s="2">
        <v>121</v>
      </c>
      <c r="H19" s="2">
        <v>0.14000000000000001</v>
      </c>
      <c r="I19" s="2">
        <v>0</v>
      </c>
      <c r="J19" s="2">
        <v>0.01</v>
      </c>
      <c r="K19" s="2">
        <v>23</v>
      </c>
      <c r="L19" s="2">
        <v>141</v>
      </c>
      <c r="M19" s="2">
        <v>13.33</v>
      </c>
      <c r="N19" s="2">
        <v>0</v>
      </c>
    </row>
    <row r="20" spans="1:14" ht="15.75" x14ac:dyDescent="0.25">
      <c r="A20" s="2"/>
      <c r="B20" s="2" t="s">
        <v>121</v>
      </c>
      <c r="C20" s="2">
        <v>50</v>
      </c>
      <c r="D20" s="2">
        <v>4.05</v>
      </c>
      <c r="E20" s="2">
        <v>1.7</v>
      </c>
      <c r="F20" s="2">
        <v>24.1</v>
      </c>
      <c r="G20" s="2">
        <v>119.5</v>
      </c>
      <c r="H20" s="2">
        <v>0.05</v>
      </c>
      <c r="I20" s="2">
        <v>0.05</v>
      </c>
      <c r="J20" s="2">
        <v>0</v>
      </c>
      <c r="K20" s="2">
        <v>18</v>
      </c>
      <c r="L20" s="2">
        <v>95</v>
      </c>
      <c r="M20" s="2">
        <v>23.5</v>
      </c>
      <c r="N20" s="2">
        <v>1.95</v>
      </c>
    </row>
    <row r="21" spans="1:14" ht="15.75" x14ac:dyDescent="0.25">
      <c r="A21" s="2"/>
      <c r="B21" s="2" t="s">
        <v>19</v>
      </c>
      <c r="C21" s="2"/>
      <c r="D21" s="2">
        <f t="shared" ref="D21:N21" si="2">SUM(D15:D20)</f>
        <v>22.41</v>
      </c>
      <c r="E21" s="2">
        <f t="shared" si="2"/>
        <v>59.69</v>
      </c>
      <c r="F21" s="2">
        <f t="shared" si="2"/>
        <v>94.329999999999984</v>
      </c>
      <c r="G21" s="2">
        <f t="shared" si="2"/>
        <v>1002.75</v>
      </c>
      <c r="H21" s="2">
        <f t="shared" si="2"/>
        <v>1.51</v>
      </c>
      <c r="I21" s="2">
        <f t="shared" si="2"/>
        <v>140.47000000000003</v>
      </c>
      <c r="J21" s="2">
        <f t="shared" si="2"/>
        <v>0.03</v>
      </c>
      <c r="K21" s="2">
        <f t="shared" si="2"/>
        <v>202.56</v>
      </c>
      <c r="L21" s="2">
        <f t="shared" si="2"/>
        <v>792.58999999999992</v>
      </c>
      <c r="M21" s="2">
        <f t="shared" si="2"/>
        <v>175.94000000000003</v>
      </c>
      <c r="N21" s="2">
        <f t="shared" si="2"/>
        <v>10.63</v>
      </c>
    </row>
    <row r="22" spans="1:14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x14ac:dyDescent="0.25">
      <c r="A23" s="2"/>
      <c r="B23" s="2" t="s">
        <v>26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 t="s">
        <v>72</v>
      </c>
      <c r="B24" s="2" t="s">
        <v>44</v>
      </c>
      <c r="C24" s="2">
        <v>200</v>
      </c>
      <c r="D24" s="2">
        <v>0.3</v>
      </c>
      <c r="E24" s="2">
        <v>0</v>
      </c>
      <c r="F24" s="2">
        <v>34.520000000000003</v>
      </c>
      <c r="G24" s="2">
        <v>139.19999999999999</v>
      </c>
      <c r="H24" s="2">
        <v>0.01</v>
      </c>
      <c r="I24" s="2">
        <v>1.08</v>
      </c>
      <c r="J24" s="2">
        <v>0</v>
      </c>
      <c r="K24" s="2">
        <v>6.4</v>
      </c>
      <c r="L24" s="2">
        <v>3.6</v>
      </c>
      <c r="M24" s="2">
        <v>0</v>
      </c>
      <c r="N24" s="2">
        <v>0.18</v>
      </c>
    </row>
    <row r="25" spans="1:14" ht="15.75" x14ac:dyDescent="0.25">
      <c r="A25" s="2" t="s">
        <v>217</v>
      </c>
      <c r="B25" s="2" t="s">
        <v>67</v>
      </c>
      <c r="C25" s="2" t="s">
        <v>90</v>
      </c>
      <c r="D25" s="2">
        <v>7.62</v>
      </c>
      <c r="E25" s="2">
        <v>3.98</v>
      </c>
      <c r="F25" s="2">
        <v>78.52</v>
      </c>
      <c r="G25" s="2">
        <v>381.3</v>
      </c>
      <c r="H25" s="2">
        <v>0.18</v>
      </c>
      <c r="I25" s="2">
        <v>0</v>
      </c>
      <c r="J25" s="2">
        <v>0</v>
      </c>
      <c r="K25" s="2">
        <v>29</v>
      </c>
      <c r="L25" s="2">
        <v>33</v>
      </c>
      <c r="M25" s="2">
        <v>85</v>
      </c>
      <c r="N25" s="2">
        <v>1.5</v>
      </c>
    </row>
    <row r="26" spans="1:14" ht="15.75" x14ac:dyDescent="0.25">
      <c r="A26" s="2"/>
      <c r="B26" s="2" t="s">
        <v>19</v>
      </c>
      <c r="C26" s="2"/>
      <c r="D26" s="2">
        <f t="shared" ref="D26:N26" si="3">SUM(D24:D25)</f>
        <v>7.92</v>
      </c>
      <c r="E26" s="2">
        <f t="shared" si="3"/>
        <v>3.98</v>
      </c>
      <c r="F26" s="2">
        <f t="shared" si="3"/>
        <v>113.03999999999999</v>
      </c>
      <c r="G26" s="2">
        <f t="shared" si="3"/>
        <v>520.5</v>
      </c>
      <c r="H26" s="2">
        <f t="shared" si="3"/>
        <v>0.19</v>
      </c>
      <c r="I26" s="2">
        <f t="shared" si="3"/>
        <v>1.08</v>
      </c>
      <c r="J26" s="2">
        <f t="shared" si="3"/>
        <v>0</v>
      </c>
      <c r="K26" s="2">
        <f t="shared" si="3"/>
        <v>35.4</v>
      </c>
      <c r="L26" s="2">
        <f t="shared" si="3"/>
        <v>36.6</v>
      </c>
      <c r="M26" s="2">
        <f t="shared" si="3"/>
        <v>85</v>
      </c>
      <c r="N26" s="2">
        <f t="shared" si="3"/>
        <v>1.68</v>
      </c>
    </row>
    <row r="27" spans="1:14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.75" x14ac:dyDescent="0.25">
      <c r="A28" s="2"/>
      <c r="B28" s="2" t="s">
        <v>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x14ac:dyDescent="0.25">
      <c r="A29" s="2" t="s">
        <v>154</v>
      </c>
      <c r="B29" s="2" t="s">
        <v>155</v>
      </c>
      <c r="C29" s="2" t="s">
        <v>146</v>
      </c>
      <c r="D29" s="2">
        <v>8.5</v>
      </c>
      <c r="E29" s="2">
        <v>21.3</v>
      </c>
      <c r="F29" s="2">
        <v>0.9</v>
      </c>
      <c r="G29" s="2">
        <v>229</v>
      </c>
      <c r="H29" s="2">
        <v>1E-3</v>
      </c>
      <c r="I29" s="2">
        <v>0</v>
      </c>
      <c r="J29" s="2">
        <v>4.1000000000000002E-2</v>
      </c>
      <c r="K29" s="2">
        <v>31.98</v>
      </c>
      <c r="L29" s="2">
        <v>187.03</v>
      </c>
      <c r="M29" s="2">
        <v>20.7</v>
      </c>
      <c r="N29" s="2">
        <v>1.75</v>
      </c>
    </row>
    <row r="30" spans="1:14" ht="15.75" x14ac:dyDescent="0.25">
      <c r="A30" s="2" t="s">
        <v>161</v>
      </c>
      <c r="B30" s="2" t="s">
        <v>171</v>
      </c>
      <c r="C30" s="2">
        <v>150</v>
      </c>
      <c r="D30" s="2">
        <v>6.7</v>
      </c>
      <c r="E30" s="2">
        <v>10.6</v>
      </c>
      <c r="F30" s="2">
        <v>49.8</v>
      </c>
      <c r="G30" s="2">
        <v>321</v>
      </c>
      <c r="H30" s="2">
        <v>0.24</v>
      </c>
      <c r="I30" s="2">
        <v>0</v>
      </c>
      <c r="J30" s="2">
        <v>0.02</v>
      </c>
      <c r="K30" s="2">
        <v>17.3</v>
      </c>
      <c r="L30" s="2">
        <v>278</v>
      </c>
      <c r="M30" s="2">
        <v>90</v>
      </c>
      <c r="N30" s="2">
        <v>5.26</v>
      </c>
    </row>
    <row r="31" spans="1:14" ht="15.75" x14ac:dyDescent="0.25">
      <c r="A31" s="2" t="s">
        <v>140</v>
      </c>
      <c r="B31" s="2" t="s">
        <v>24</v>
      </c>
      <c r="C31" s="2">
        <v>50</v>
      </c>
      <c r="D31" s="2">
        <v>0.9</v>
      </c>
      <c r="E31" s="2">
        <v>2.6</v>
      </c>
      <c r="F31" s="2">
        <v>3.83</v>
      </c>
      <c r="G31" s="2">
        <v>42.5</v>
      </c>
      <c r="H31" s="2" t="s">
        <v>216</v>
      </c>
      <c r="I31" s="2">
        <v>1.5</v>
      </c>
      <c r="J31" s="2">
        <v>0</v>
      </c>
      <c r="K31" s="2">
        <v>8.3000000000000007</v>
      </c>
      <c r="L31" s="2">
        <v>6</v>
      </c>
      <c r="M31" s="2">
        <v>14</v>
      </c>
      <c r="N31" s="2">
        <v>0.19</v>
      </c>
    </row>
    <row r="32" spans="1:14" ht="15.75" x14ac:dyDescent="0.25">
      <c r="A32" s="2" t="s">
        <v>114</v>
      </c>
      <c r="B32" s="2" t="s">
        <v>116</v>
      </c>
      <c r="C32" s="2" t="s">
        <v>115</v>
      </c>
      <c r="D32" s="2">
        <v>0.2</v>
      </c>
      <c r="E32" s="2">
        <v>0</v>
      </c>
      <c r="F32" s="2">
        <v>16</v>
      </c>
      <c r="G32" s="2">
        <v>65</v>
      </c>
      <c r="H32" s="2">
        <v>0.01</v>
      </c>
      <c r="I32" s="2">
        <v>3.67</v>
      </c>
      <c r="J32" s="2">
        <v>0.01</v>
      </c>
      <c r="K32" s="2">
        <v>0.26</v>
      </c>
      <c r="L32" s="2">
        <v>0</v>
      </c>
      <c r="M32" s="2">
        <v>0</v>
      </c>
      <c r="N32" s="2">
        <v>1.42</v>
      </c>
    </row>
    <row r="33" spans="1:14" ht="15.75" x14ac:dyDescent="0.25">
      <c r="A33" s="2"/>
      <c r="B33" s="2" t="s">
        <v>16</v>
      </c>
      <c r="C33" s="2">
        <v>50</v>
      </c>
      <c r="D33" s="2">
        <v>4.05</v>
      </c>
      <c r="E33" s="2">
        <v>0.5</v>
      </c>
      <c r="F33" s="2">
        <v>24.4</v>
      </c>
      <c r="G33" s="2">
        <v>121</v>
      </c>
      <c r="H33" s="2">
        <v>0.14000000000000001</v>
      </c>
      <c r="I33" s="2">
        <v>0</v>
      </c>
      <c r="J33" s="2">
        <v>0.01</v>
      </c>
      <c r="K33" s="2">
        <v>23</v>
      </c>
      <c r="L33" s="2">
        <v>141</v>
      </c>
      <c r="M33" s="2">
        <v>13.33</v>
      </c>
      <c r="N33" s="2">
        <v>0</v>
      </c>
    </row>
    <row r="34" spans="1:14" ht="15.75" x14ac:dyDescent="0.25">
      <c r="A34" s="2"/>
      <c r="B34" s="2" t="s">
        <v>121</v>
      </c>
      <c r="C34" s="2">
        <v>50</v>
      </c>
      <c r="D34" s="2">
        <v>4.05</v>
      </c>
      <c r="E34" s="2">
        <v>1.7</v>
      </c>
      <c r="F34" s="2">
        <v>24.1</v>
      </c>
      <c r="G34" s="2">
        <v>119.5</v>
      </c>
      <c r="H34" s="2">
        <v>0.05</v>
      </c>
      <c r="I34" s="2">
        <v>0.05</v>
      </c>
      <c r="J34" s="2">
        <v>0</v>
      </c>
      <c r="K34" s="2">
        <v>18</v>
      </c>
      <c r="L34" s="2">
        <v>95</v>
      </c>
      <c r="M34" s="2">
        <v>23.5</v>
      </c>
      <c r="N34" s="2">
        <v>1.95</v>
      </c>
    </row>
    <row r="35" spans="1:14" ht="15.75" x14ac:dyDescent="0.25">
      <c r="A35" s="2"/>
      <c r="B35" s="2" t="s">
        <v>19</v>
      </c>
      <c r="C35" s="2"/>
      <c r="D35" s="2">
        <f>SUM(D29:D34)</f>
        <v>24.4</v>
      </c>
      <c r="E35" s="2">
        <f>SUM(E29:E34)</f>
        <v>36.700000000000003</v>
      </c>
      <c r="F35" s="2">
        <f>SUM(F29:F34)</f>
        <v>119.03</v>
      </c>
      <c r="G35" s="2">
        <f>SUM(G29:G34)</f>
        <v>898</v>
      </c>
      <c r="H35" s="2">
        <f>SUM(H29:H34)</f>
        <v>0.441</v>
      </c>
      <c r="I35" s="2">
        <v>0.5</v>
      </c>
      <c r="J35" s="2">
        <v>0.02</v>
      </c>
      <c r="K35" s="2">
        <v>22</v>
      </c>
      <c r="L35" s="2">
        <v>29.33</v>
      </c>
      <c r="M35" s="2">
        <v>7</v>
      </c>
      <c r="N35" s="2">
        <v>0.02</v>
      </c>
    </row>
    <row r="36" spans="1:14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2"/>
      <c r="B37" s="2" t="s">
        <v>119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 t="s">
        <v>83</v>
      </c>
      <c r="B38" s="2" t="s">
        <v>54</v>
      </c>
      <c r="C38" s="2">
        <v>200</v>
      </c>
      <c r="D38" s="2">
        <v>5.6</v>
      </c>
      <c r="E38" s="2">
        <v>5</v>
      </c>
      <c r="F38" s="2">
        <v>7.8</v>
      </c>
      <c r="G38" s="2">
        <v>100</v>
      </c>
      <c r="H38" s="2">
        <v>0.1</v>
      </c>
      <c r="I38" s="2">
        <v>1.4</v>
      </c>
      <c r="J38" s="2">
        <v>0.1</v>
      </c>
      <c r="K38" s="2">
        <v>240</v>
      </c>
      <c r="L38" s="2">
        <v>190</v>
      </c>
      <c r="M38" s="2">
        <v>28</v>
      </c>
      <c r="N38" s="2">
        <v>0.2</v>
      </c>
    </row>
    <row r="39" spans="1:14" ht="15.75" x14ac:dyDescent="0.25">
      <c r="A39" s="2"/>
      <c r="B39" s="2" t="s">
        <v>19</v>
      </c>
      <c r="C39" s="2"/>
      <c r="D39" s="2">
        <f t="shared" ref="D39:N39" si="4">SUM(D38)</f>
        <v>5.6</v>
      </c>
      <c r="E39" s="2">
        <f t="shared" si="4"/>
        <v>5</v>
      </c>
      <c r="F39" s="2">
        <f t="shared" si="4"/>
        <v>7.8</v>
      </c>
      <c r="G39" s="2">
        <f t="shared" si="4"/>
        <v>100</v>
      </c>
      <c r="H39" s="2">
        <f t="shared" si="4"/>
        <v>0.1</v>
      </c>
      <c r="I39" s="2">
        <f t="shared" si="4"/>
        <v>1.4</v>
      </c>
      <c r="J39" s="2">
        <f t="shared" si="4"/>
        <v>0.1</v>
      </c>
      <c r="K39" s="2">
        <f t="shared" si="4"/>
        <v>240</v>
      </c>
      <c r="L39" s="2">
        <f t="shared" si="4"/>
        <v>190</v>
      </c>
      <c r="M39" s="2">
        <f t="shared" si="4"/>
        <v>28</v>
      </c>
      <c r="N39" s="2">
        <f t="shared" si="4"/>
        <v>0.2</v>
      </c>
    </row>
    <row r="40" spans="1:14" ht="15.75" x14ac:dyDescent="0.25">
      <c r="A40" s="2"/>
      <c r="B40" s="2" t="s">
        <v>33</v>
      </c>
      <c r="C40" s="2"/>
      <c r="D40" s="2">
        <f>D8+D12+D21+D26+D35+D39</f>
        <v>84</v>
      </c>
      <c r="E40" s="2">
        <f>SUM(E8,E12,E21,E26,E35,E39)</f>
        <v>125.9</v>
      </c>
      <c r="F40" s="2">
        <f>F8+F12+F21+F26+F35+F39</f>
        <v>467.11999999999995</v>
      </c>
      <c r="G40" s="2">
        <f>G8+G12+G21+G26+G35+G39</f>
        <v>3389.57</v>
      </c>
      <c r="H40" s="2">
        <f t="shared" ref="H40:N40" si="5">SUM(H8,H12,H21,H26,H35,H39)</f>
        <v>3.101</v>
      </c>
      <c r="I40" s="2">
        <f t="shared" si="5"/>
        <v>161.83000000000004</v>
      </c>
      <c r="J40" s="2">
        <f t="shared" si="5"/>
        <v>75.209999999999994</v>
      </c>
      <c r="K40" s="2">
        <f t="shared" si="5"/>
        <v>710.49</v>
      </c>
      <c r="L40" s="2">
        <f t="shared" si="5"/>
        <v>1329.85</v>
      </c>
      <c r="M40" s="2">
        <f t="shared" si="5"/>
        <v>357.38</v>
      </c>
      <c r="N40" s="2">
        <f t="shared" si="5"/>
        <v>21.54</v>
      </c>
    </row>
  </sheetData>
  <pageMargins left="0.7" right="0.7" top="0.75" bottom="0.75" header="0.3" footer="0.3"/>
  <pageSetup paperSize="9"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view="pageBreakPreview" topLeftCell="A10" zoomScale="90" zoomScaleSheetLayoutView="90" workbookViewId="0">
      <selection activeCell="A19" sqref="A19:XFD19"/>
    </sheetView>
  </sheetViews>
  <sheetFormatPr defaultRowHeight="15" x14ac:dyDescent="0.25"/>
  <cols>
    <col min="1" max="1" width="15.28515625" customWidth="1"/>
    <col min="2" max="2" width="40" customWidth="1"/>
    <col min="6" max="6" width="11" customWidth="1"/>
    <col min="7" max="7" width="16.28515625" customWidth="1"/>
  </cols>
  <sheetData>
    <row r="1" spans="1:14" x14ac:dyDescent="0.25">
      <c r="A1" s="3"/>
      <c r="B1" s="12" t="s">
        <v>112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147</v>
      </c>
      <c r="B3" s="2" t="s">
        <v>164</v>
      </c>
      <c r="C3" s="2" t="s">
        <v>52</v>
      </c>
      <c r="D3" s="2">
        <v>23.2</v>
      </c>
      <c r="E3" s="2">
        <v>10.4</v>
      </c>
      <c r="F3" s="2">
        <v>48.2</v>
      </c>
      <c r="G3" s="2">
        <v>380</v>
      </c>
      <c r="H3" s="2">
        <v>0.19</v>
      </c>
      <c r="I3" s="2">
        <v>28.94</v>
      </c>
      <c r="J3" s="2">
        <v>76</v>
      </c>
      <c r="K3" s="2">
        <v>80.84</v>
      </c>
      <c r="L3" s="2">
        <v>11.6</v>
      </c>
      <c r="M3" s="2">
        <v>54.28</v>
      </c>
      <c r="N3" s="2">
        <v>2.69</v>
      </c>
    </row>
    <row r="4" spans="1:14" ht="15.75" x14ac:dyDescent="0.25">
      <c r="A4" s="2" t="s">
        <v>181</v>
      </c>
      <c r="B4" s="2" t="s">
        <v>47</v>
      </c>
      <c r="C4" s="2">
        <v>100</v>
      </c>
      <c r="D4" s="2">
        <v>1.52</v>
      </c>
      <c r="E4" s="2">
        <v>5.0199999999999996</v>
      </c>
      <c r="F4" s="2">
        <v>7.82</v>
      </c>
      <c r="G4" s="2">
        <v>83</v>
      </c>
      <c r="H4" s="2">
        <v>0.03</v>
      </c>
      <c r="I4" s="2">
        <v>7.19</v>
      </c>
      <c r="J4" s="2">
        <v>0</v>
      </c>
      <c r="K4" s="2">
        <v>17.43</v>
      </c>
      <c r="L4" s="2">
        <v>18.25</v>
      </c>
      <c r="M4" s="2">
        <v>7.96</v>
      </c>
      <c r="N4" s="2">
        <v>0.2</v>
      </c>
    </row>
    <row r="5" spans="1:14" ht="15.75" x14ac:dyDescent="0.25">
      <c r="A5" s="2" t="s">
        <v>70</v>
      </c>
      <c r="B5" s="2" t="s">
        <v>160</v>
      </c>
      <c r="C5" s="2">
        <v>200</v>
      </c>
      <c r="D5" s="2">
        <v>3.58</v>
      </c>
      <c r="E5" s="2">
        <v>2.68</v>
      </c>
      <c r="F5" s="2">
        <v>28.34</v>
      </c>
      <c r="G5" s="2">
        <v>151.80000000000001</v>
      </c>
      <c r="H5" s="2">
        <v>0.04</v>
      </c>
      <c r="I5" s="2">
        <v>1.3</v>
      </c>
      <c r="J5" s="2">
        <v>0.01</v>
      </c>
      <c r="K5" s="2">
        <v>110</v>
      </c>
      <c r="L5" s="2">
        <v>76</v>
      </c>
      <c r="M5" s="2">
        <v>14</v>
      </c>
      <c r="N5" s="2">
        <v>0.56000000000000005</v>
      </c>
    </row>
    <row r="6" spans="1:14" ht="15.75" x14ac:dyDescent="0.25">
      <c r="A6" s="2"/>
      <c r="B6" s="2" t="s">
        <v>16</v>
      </c>
      <c r="C6" s="2">
        <v>50</v>
      </c>
      <c r="D6" s="2">
        <v>4.05</v>
      </c>
      <c r="E6" s="2">
        <v>0.5</v>
      </c>
      <c r="F6" s="2">
        <v>24.4</v>
      </c>
      <c r="G6" s="2">
        <v>121</v>
      </c>
      <c r="H6" s="2">
        <v>0.14000000000000001</v>
      </c>
      <c r="I6" s="2">
        <v>0</v>
      </c>
      <c r="J6" s="2">
        <v>0.01</v>
      </c>
      <c r="K6" s="2">
        <v>23</v>
      </c>
      <c r="L6" s="2">
        <v>141</v>
      </c>
      <c r="M6" s="2">
        <v>13.33</v>
      </c>
      <c r="N6" s="2">
        <v>0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32.449999999999996</v>
      </c>
      <c r="E8" s="2">
        <f t="shared" si="0"/>
        <v>26.8</v>
      </c>
      <c r="F8" s="2">
        <f t="shared" si="0"/>
        <v>108.85999999999999</v>
      </c>
      <c r="G8" s="2">
        <f>SUM(G3:G7)</f>
        <v>810.8</v>
      </c>
      <c r="H8" s="2">
        <f t="shared" si="0"/>
        <v>0.4</v>
      </c>
      <c r="I8" s="2">
        <f t="shared" si="0"/>
        <v>37.43</v>
      </c>
      <c r="J8" s="2">
        <f t="shared" si="0"/>
        <v>135.02000000000001</v>
      </c>
      <c r="K8" s="2">
        <f t="shared" si="0"/>
        <v>232.27</v>
      </c>
      <c r="L8" s="2">
        <f t="shared" si="0"/>
        <v>246.85</v>
      </c>
      <c r="M8" s="2">
        <f t="shared" si="0"/>
        <v>91.570000000000007</v>
      </c>
      <c r="N8" s="2">
        <f t="shared" si="0"/>
        <v>3.45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34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141</v>
      </c>
      <c r="B15" s="2" t="s">
        <v>23</v>
      </c>
      <c r="C15" s="2">
        <v>250</v>
      </c>
      <c r="D15" s="2">
        <v>5.07</v>
      </c>
      <c r="E15" s="2">
        <v>5.35</v>
      </c>
      <c r="F15" s="2">
        <v>23.85</v>
      </c>
      <c r="G15" s="2">
        <v>163.75</v>
      </c>
      <c r="H15" s="2">
        <v>0.1</v>
      </c>
      <c r="I15" s="2">
        <v>30.1</v>
      </c>
      <c r="J15" s="2">
        <v>0</v>
      </c>
      <c r="K15" s="2">
        <v>80.53</v>
      </c>
      <c r="L15" s="2">
        <v>11.18</v>
      </c>
      <c r="M15" s="2">
        <v>54.35</v>
      </c>
      <c r="N15" s="2">
        <v>1.1499999999999999</v>
      </c>
    </row>
    <row r="16" spans="1:14" ht="15.75" x14ac:dyDescent="0.25">
      <c r="A16" s="2" t="s">
        <v>86</v>
      </c>
      <c r="B16" s="2" t="s">
        <v>151</v>
      </c>
      <c r="C16" s="2" t="s">
        <v>39</v>
      </c>
      <c r="D16" s="2">
        <v>15.61</v>
      </c>
      <c r="E16" s="2">
        <v>21.14</v>
      </c>
      <c r="F16" s="2">
        <v>16.57</v>
      </c>
      <c r="G16" s="2">
        <v>320</v>
      </c>
      <c r="H16" s="2">
        <v>0.09</v>
      </c>
      <c r="I16" s="2">
        <v>1.29</v>
      </c>
      <c r="J16" s="2">
        <v>6.72</v>
      </c>
      <c r="K16" s="2">
        <v>45.25</v>
      </c>
      <c r="L16" s="2">
        <v>158.78</v>
      </c>
      <c r="M16" s="2">
        <v>34.380000000000003</v>
      </c>
      <c r="N16" s="2">
        <v>1.42</v>
      </c>
    </row>
    <row r="17" spans="1:15" ht="15.75" x14ac:dyDescent="0.25">
      <c r="A17" s="2" t="s">
        <v>142</v>
      </c>
      <c r="B17" s="2" t="s">
        <v>218</v>
      </c>
      <c r="C17" s="2">
        <v>150</v>
      </c>
      <c r="D17" s="2">
        <v>4.42</v>
      </c>
      <c r="E17" s="2">
        <v>4.74</v>
      </c>
      <c r="F17" s="2">
        <v>35.549999999999997</v>
      </c>
      <c r="G17" s="2">
        <v>162</v>
      </c>
      <c r="H17" s="2">
        <v>0.10100000000000001</v>
      </c>
      <c r="I17" s="2">
        <v>0</v>
      </c>
      <c r="J17" s="2">
        <v>0.04</v>
      </c>
      <c r="K17" s="2">
        <v>16.600000000000001</v>
      </c>
      <c r="L17" s="2">
        <v>61.64</v>
      </c>
      <c r="M17" s="2">
        <v>21.6</v>
      </c>
      <c r="N17" s="2">
        <v>1.65</v>
      </c>
    </row>
    <row r="18" spans="1:15" ht="15.75" x14ac:dyDescent="0.25">
      <c r="A18" s="2" t="s">
        <v>128</v>
      </c>
      <c r="B18" s="2" t="s">
        <v>190</v>
      </c>
      <c r="C18" s="2">
        <v>40</v>
      </c>
      <c r="D18" s="2">
        <v>0.45</v>
      </c>
      <c r="E18" s="2">
        <v>1.6</v>
      </c>
      <c r="F18" s="2">
        <v>0.95</v>
      </c>
      <c r="G18" s="2">
        <v>20.190000000000001</v>
      </c>
      <c r="H18" s="2">
        <v>0.33</v>
      </c>
      <c r="I18" s="2">
        <v>0</v>
      </c>
      <c r="J18" s="2">
        <v>0.01</v>
      </c>
      <c r="K18" s="2">
        <v>100.64</v>
      </c>
      <c r="L18" s="2">
        <v>361.77</v>
      </c>
      <c r="M18" s="2">
        <v>686.86</v>
      </c>
      <c r="N18" s="2">
        <v>8.2799999999999994</v>
      </c>
      <c r="O18" s="10"/>
    </row>
    <row r="19" spans="1:15" ht="15.75" x14ac:dyDescent="0.25">
      <c r="A19" s="2" t="s">
        <v>221</v>
      </c>
      <c r="B19" s="2" t="s">
        <v>222</v>
      </c>
      <c r="C19" s="2">
        <v>80</v>
      </c>
      <c r="D19" s="2">
        <v>0.64</v>
      </c>
      <c r="E19" s="2">
        <v>0</v>
      </c>
      <c r="F19" s="2">
        <v>2.72</v>
      </c>
      <c r="G19" s="2">
        <v>12.8</v>
      </c>
      <c r="H19" s="2">
        <v>0.05</v>
      </c>
      <c r="I19" s="2">
        <v>8</v>
      </c>
      <c r="J19" s="2">
        <v>7.0000000000000007E-2</v>
      </c>
      <c r="K19" s="2">
        <v>18.399999999999999</v>
      </c>
      <c r="L19" s="2">
        <v>33.6</v>
      </c>
      <c r="M19" s="2">
        <v>11.2</v>
      </c>
      <c r="N19" s="2">
        <v>0.48</v>
      </c>
    </row>
    <row r="20" spans="1:15" ht="15.75" x14ac:dyDescent="0.25">
      <c r="A20" s="2" t="s">
        <v>73</v>
      </c>
      <c r="B20" s="2" t="s">
        <v>45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5" ht="15.75" x14ac:dyDescent="0.25">
      <c r="A21" s="2"/>
      <c r="B21" s="2" t="s">
        <v>16</v>
      </c>
      <c r="C21" s="2">
        <v>50</v>
      </c>
      <c r="D21" s="2">
        <v>4.05</v>
      </c>
      <c r="E21" s="2">
        <v>0.5</v>
      </c>
      <c r="F21" s="2">
        <v>24.4</v>
      </c>
      <c r="G21" s="2">
        <v>121</v>
      </c>
      <c r="H21" s="2">
        <v>0.14000000000000001</v>
      </c>
      <c r="I21" s="2">
        <v>0</v>
      </c>
      <c r="J21" s="2">
        <v>0.01</v>
      </c>
      <c r="K21" s="2">
        <v>23</v>
      </c>
      <c r="L21" s="2">
        <v>141</v>
      </c>
      <c r="M21" s="2">
        <v>13.33</v>
      </c>
      <c r="N21" s="2">
        <v>0</v>
      </c>
    </row>
    <row r="22" spans="1:15" ht="15.75" x14ac:dyDescent="0.25">
      <c r="A22" s="2"/>
      <c r="B22" s="2" t="s">
        <v>121</v>
      </c>
      <c r="C22" s="2">
        <v>50</v>
      </c>
      <c r="D22" s="2">
        <v>4.05</v>
      </c>
      <c r="E22" s="2">
        <v>1.7</v>
      </c>
      <c r="F22" s="2">
        <v>24.1</v>
      </c>
      <c r="G22" s="2">
        <v>119.5</v>
      </c>
      <c r="H22" s="2">
        <v>0.05</v>
      </c>
      <c r="I22" s="2">
        <v>0.05</v>
      </c>
      <c r="J22" s="2">
        <v>0</v>
      </c>
      <c r="K22" s="2">
        <v>18</v>
      </c>
      <c r="L22" s="2">
        <v>95</v>
      </c>
      <c r="M22" s="2">
        <v>23.5</v>
      </c>
      <c r="N22" s="2">
        <v>1.95</v>
      </c>
    </row>
    <row r="23" spans="1:15" ht="15.75" x14ac:dyDescent="0.25">
      <c r="A23" s="2"/>
      <c r="B23" s="2" t="s">
        <v>19</v>
      </c>
      <c r="C23" s="2"/>
      <c r="D23" s="2">
        <f t="shared" ref="D23:N23" si="2">SUM(D15:D22)</f>
        <v>35.29</v>
      </c>
      <c r="E23" s="2">
        <f t="shared" si="2"/>
        <v>35.030000000000008</v>
      </c>
      <c r="F23" s="2">
        <f t="shared" si="2"/>
        <v>151.54</v>
      </c>
      <c r="G23" s="2">
        <f t="shared" si="2"/>
        <v>1020.84</v>
      </c>
      <c r="H23" s="2">
        <f t="shared" si="2"/>
        <v>0.88100000000000012</v>
      </c>
      <c r="I23" s="2">
        <f t="shared" si="2"/>
        <v>43.44</v>
      </c>
      <c r="J23" s="2">
        <f t="shared" si="2"/>
        <v>6.85</v>
      </c>
      <c r="K23" s="2">
        <f t="shared" si="2"/>
        <v>318.41999999999996</v>
      </c>
      <c r="L23" s="2">
        <f t="shared" si="2"/>
        <v>880.97</v>
      </c>
      <c r="M23" s="2">
        <f t="shared" si="2"/>
        <v>855.22000000000014</v>
      </c>
      <c r="N23" s="2">
        <f t="shared" si="2"/>
        <v>15.33</v>
      </c>
    </row>
    <row r="24" spans="1:15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.75" x14ac:dyDescent="0.25">
      <c r="A25" s="2"/>
      <c r="B25" s="2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.75" x14ac:dyDescent="0.25">
      <c r="A26" s="2" t="s">
        <v>149</v>
      </c>
      <c r="B26" s="2" t="s">
        <v>143</v>
      </c>
      <c r="C26" s="2">
        <v>200</v>
      </c>
      <c r="D26" s="2">
        <v>0.34</v>
      </c>
      <c r="E26" s="2">
        <v>0</v>
      </c>
      <c r="F26" s="2">
        <v>29.08</v>
      </c>
      <c r="G26" s="2">
        <v>94</v>
      </c>
      <c r="H26" s="2">
        <v>5.0000000000000001E-3</v>
      </c>
      <c r="I26" s="2">
        <v>5.9</v>
      </c>
      <c r="J26" s="2">
        <v>0</v>
      </c>
      <c r="K26" s="2">
        <v>7.74</v>
      </c>
      <c r="L26" s="2">
        <v>4.99</v>
      </c>
      <c r="M26" s="2">
        <v>4.03</v>
      </c>
      <c r="N26" s="2">
        <v>1.07</v>
      </c>
      <c r="O26" s="10"/>
    </row>
    <row r="27" spans="1:15" ht="15.75" x14ac:dyDescent="0.25">
      <c r="A27" s="2" t="s">
        <v>129</v>
      </c>
      <c r="B27" s="2" t="s">
        <v>219</v>
      </c>
      <c r="C27" s="2" t="s">
        <v>61</v>
      </c>
      <c r="D27" s="2">
        <v>6.8</v>
      </c>
      <c r="E27" s="2">
        <v>6.8</v>
      </c>
      <c r="F27" s="2">
        <v>72.599999999999994</v>
      </c>
      <c r="G27" s="2">
        <v>379</v>
      </c>
      <c r="H27" s="2">
        <v>0.152</v>
      </c>
      <c r="I27" s="2">
        <v>1.1399999999999999</v>
      </c>
      <c r="J27" s="2">
        <v>0.06</v>
      </c>
      <c r="K27" s="2">
        <v>146.55000000000001</v>
      </c>
      <c r="L27" s="2">
        <v>172.3</v>
      </c>
      <c r="M27" s="2">
        <v>32.42</v>
      </c>
      <c r="N27" s="2">
        <v>1.54</v>
      </c>
    </row>
    <row r="28" spans="1:15" ht="15.75" x14ac:dyDescent="0.25">
      <c r="A28" s="2"/>
      <c r="B28" s="2" t="s">
        <v>19</v>
      </c>
      <c r="C28" s="2"/>
      <c r="D28" s="2">
        <f t="shared" ref="D28:N28" si="3">SUM(D26:D27)</f>
        <v>7.14</v>
      </c>
      <c r="E28" s="2">
        <f t="shared" si="3"/>
        <v>6.8</v>
      </c>
      <c r="F28" s="2">
        <f t="shared" si="3"/>
        <v>101.67999999999999</v>
      </c>
      <c r="G28" s="2">
        <f t="shared" si="3"/>
        <v>473</v>
      </c>
      <c r="H28" s="2">
        <f t="shared" si="3"/>
        <v>0.157</v>
      </c>
      <c r="I28" s="2">
        <f t="shared" si="3"/>
        <v>7.04</v>
      </c>
      <c r="J28" s="2">
        <f t="shared" si="3"/>
        <v>0.06</v>
      </c>
      <c r="K28" s="2">
        <f t="shared" si="3"/>
        <v>154.29000000000002</v>
      </c>
      <c r="L28" s="2">
        <f t="shared" si="3"/>
        <v>177.29000000000002</v>
      </c>
      <c r="M28" s="2">
        <f t="shared" si="3"/>
        <v>36.450000000000003</v>
      </c>
      <c r="N28" s="2">
        <f t="shared" si="3"/>
        <v>2.6100000000000003</v>
      </c>
    </row>
    <row r="29" spans="1:15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5" ht="15.75" x14ac:dyDescent="0.25">
      <c r="A30" s="2"/>
      <c r="B30" s="2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5" ht="15.75" x14ac:dyDescent="0.25">
      <c r="A31" s="2" t="s">
        <v>84</v>
      </c>
      <c r="B31" s="2" t="s">
        <v>60</v>
      </c>
      <c r="C31" s="2">
        <v>120</v>
      </c>
      <c r="D31" s="2">
        <v>16.14</v>
      </c>
      <c r="E31" s="2">
        <v>20.51</v>
      </c>
      <c r="F31" s="2">
        <v>12.65</v>
      </c>
      <c r="G31" s="2">
        <v>298.89999999999998</v>
      </c>
      <c r="H31" s="2">
        <v>0.16900000000000001</v>
      </c>
      <c r="I31" s="2">
        <v>0</v>
      </c>
      <c r="J31" s="2">
        <v>0.05</v>
      </c>
      <c r="K31" s="2">
        <v>4.18</v>
      </c>
      <c r="L31" s="2">
        <v>8.59</v>
      </c>
      <c r="M31" s="2">
        <v>112.32</v>
      </c>
      <c r="N31" s="2">
        <v>1.46</v>
      </c>
    </row>
    <row r="32" spans="1:15" ht="15.75" x14ac:dyDescent="0.25">
      <c r="A32" s="2" t="s">
        <v>40</v>
      </c>
      <c r="B32" s="2" t="s">
        <v>31</v>
      </c>
      <c r="C32" s="2">
        <v>200</v>
      </c>
      <c r="D32" s="2">
        <v>3.8</v>
      </c>
      <c r="E32" s="2">
        <v>8.8000000000000007</v>
      </c>
      <c r="F32" s="2">
        <v>29.6</v>
      </c>
      <c r="G32" s="2">
        <v>212</v>
      </c>
      <c r="H32" s="2">
        <v>0.11</v>
      </c>
      <c r="I32" s="2">
        <v>10.41</v>
      </c>
      <c r="J32" s="2">
        <v>0.02</v>
      </c>
      <c r="K32" s="2">
        <v>12.45</v>
      </c>
      <c r="L32" s="2">
        <v>67.069999999999993</v>
      </c>
      <c r="M32" s="2">
        <v>26.06</v>
      </c>
      <c r="N32" s="2">
        <v>1.05</v>
      </c>
    </row>
    <row r="33" spans="1:14" ht="15.75" x14ac:dyDescent="0.25">
      <c r="A33" s="2" t="s">
        <v>81</v>
      </c>
      <c r="B33" s="2" t="s">
        <v>57</v>
      </c>
      <c r="C33" s="2">
        <v>100</v>
      </c>
      <c r="D33" s="2">
        <v>2.2999999999999998</v>
      </c>
      <c r="E33" s="2">
        <v>6.8</v>
      </c>
      <c r="F33" s="2">
        <v>15.4</v>
      </c>
      <c r="G33" s="2">
        <v>132</v>
      </c>
      <c r="H33" s="2">
        <v>3.0000000000000001E-3</v>
      </c>
      <c r="I33" s="2">
        <v>8</v>
      </c>
      <c r="J33" s="2">
        <v>0</v>
      </c>
      <c r="K33" s="2">
        <v>63</v>
      </c>
      <c r="L33" s="2">
        <v>27</v>
      </c>
      <c r="M33" s="2">
        <v>0.5</v>
      </c>
      <c r="N33" s="2">
        <v>3.3</v>
      </c>
    </row>
    <row r="34" spans="1:14" ht="15.75" x14ac:dyDescent="0.25">
      <c r="A34" s="2" t="s">
        <v>41</v>
      </c>
      <c r="B34" s="2" t="s">
        <v>32</v>
      </c>
      <c r="C34" s="2" t="s">
        <v>42</v>
      </c>
      <c r="D34" s="2">
        <v>0.1</v>
      </c>
      <c r="E34" s="2">
        <v>0</v>
      </c>
      <c r="F34" s="2">
        <v>15</v>
      </c>
      <c r="G34" s="2">
        <v>60</v>
      </c>
      <c r="H34" s="2">
        <v>0.02</v>
      </c>
      <c r="I34" s="2">
        <v>0.4</v>
      </c>
      <c r="J34" s="2">
        <v>0.02</v>
      </c>
      <c r="K34" s="2">
        <v>0.2</v>
      </c>
      <c r="L34" s="2">
        <v>0</v>
      </c>
      <c r="M34" s="2">
        <v>0</v>
      </c>
      <c r="N34" s="2">
        <v>0.4</v>
      </c>
    </row>
    <row r="35" spans="1:14" ht="15.75" x14ac:dyDescent="0.25">
      <c r="A35" s="2"/>
      <c r="B35" s="2" t="s">
        <v>16</v>
      </c>
      <c r="C35" s="2">
        <v>50</v>
      </c>
      <c r="D35" s="2">
        <v>4.05</v>
      </c>
      <c r="E35" s="2">
        <v>0.5</v>
      </c>
      <c r="F35" s="2">
        <v>24.4</v>
      </c>
      <c r="G35" s="2">
        <v>121</v>
      </c>
      <c r="H35" s="2">
        <v>0.14000000000000001</v>
      </c>
      <c r="I35" s="2">
        <v>0</v>
      </c>
      <c r="J35" s="2">
        <v>0.01</v>
      </c>
      <c r="K35" s="2">
        <v>23</v>
      </c>
      <c r="L35" s="2">
        <v>141</v>
      </c>
      <c r="M35" s="2">
        <v>13.33</v>
      </c>
      <c r="N35" s="2">
        <v>0</v>
      </c>
    </row>
    <row r="36" spans="1:14" ht="15.75" x14ac:dyDescent="0.25">
      <c r="A36" s="2"/>
      <c r="B36" s="2" t="s">
        <v>121</v>
      </c>
      <c r="C36" s="2">
        <v>50</v>
      </c>
      <c r="D36" s="2">
        <v>4.05</v>
      </c>
      <c r="E36" s="2">
        <v>1.7</v>
      </c>
      <c r="F36" s="2">
        <v>24.1</v>
      </c>
      <c r="G36" s="2">
        <v>119.5</v>
      </c>
      <c r="H36" s="2">
        <v>0.05</v>
      </c>
      <c r="I36" s="2">
        <v>0.05</v>
      </c>
      <c r="J36" s="2">
        <v>0</v>
      </c>
      <c r="K36" s="2">
        <v>18</v>
      </c>
      <c r="L36" s="2">
        <v>95</v>
      </c>
      <c r="M36" s="2">
        <v>23.5</v>
      </c>
      <c r="N36" s="2">
        <v>1.95</v>
      </c>
    </row>
    <row r="37" spans="1:14" ht="15.75" x14ac:dyDescent="0.25">
      <c r="A37" s="2"/>
      <c r="B37" s="2" t="s">
        <v>19</v>
      </c>
      <c r="C37" s="2"/>
      <c r="D37" s="2">
        <f t="shared" ref="D37:N37" si="4">SUM(D31:D36)</f>
        <v>30.440000000000005</v>
      </c>
      <c r="E37" s="2">
        <f t="shared" si="4"/>
        <v>38.31</v>
      </c>
      <c r="F37" s="2">
        <f t="shared" si="4"/>
        <v>121.15</v>
      </c>
      <c r="G37" s="2">
        <f t="shared" si="4"/>
        <v>943.4</v>
      </c>
      <c r="H37" s="2">
        <f t="shared" si="4"/>
        <v>0.49200000000000005</v>
      </c>
      <c r="I37" s="2">
        <f t="shared" si="4"/>
        <v>18.86</v>
      </c>
      <c r="J37" s="2">
        <f t="shared" si="4"/>
        <v>0.1</v>
      </c>
      <c r="K37" s="2">
        <f t="shared" si="4"/>
        <v>120.83</v>
      </c>
      <c r="L37" s="2">
        <f t="shared" si="4"/>
        <v>338.65999999999997</v>
      </c>
      <c r="M37" s="2">
        <f t="shared" si="4"/>
        <v>175.71</v>
      </c>
      <c r="N37" s="2">
        <f t="shared" si="4"/>
        <v>8.16</v>
      </c>
    </row>
    <row r="38" spans="1:14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/>
      <c r="B39" s="2" t="s">
        <v>119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x14ac:dyDescent="0.25">
      <c r="A40" s="2" t="s">
        <v>83</v>
      </c>
      <c r="B40" s="2" t="s">
        <v>54</v>
      </c>
      <c r="C40" s="2">
        <v>200</v>
      </c>
      <c r="D40" s="2">
        <v>5.6</v>
      </c>
      <c r="E40" s="2">
        <v>5</v>
      </c>
      <c r="F40" s="2">
        <v>7.8</v>
      </c>
      <c r="G40" s="2">
        <v>100</v>
      </c>
      <c r="H40" s="2">
        <v>0.1</v>
      </c>
      <c r="I40" s="2">
        <v>1.4</v>
      </c>
      <c r="J40" s="2">
        <v>0.1</v>
      </c>
      <c r="K40" s="2">
        <v>240</v>
      </c>
      <c r="L40" s="2">
        <v>190</v>
      </c>
      <c r="M40" s="2">
        <v>28</v>
      </c>
      <c r="N40" s="2">
        <v>0.2</v>
      </c>
    </row>
    <row r="41" spans="1:14" ht="15.75" x14ac:dyDescent="0.25">
      <c r="A41" s="2"/>
      <c r="B41" s="2" t="s">
        <v>62</v>
      </c>
      <c r="C41" s="2">
        <v>45</v>
      </c>
      <c r="D41" s="2">
        <v>1.8</v>
      </c>
      <c r="E41" s="2">
        <v>17.77</v>
      </c>
      <c r="F41" s="2">
        <v>24.39</v>
      </c>
      <c r="G41" s="2">
        <v>256.5</v>
      </c>
      <c r="H41" s="2">
        <v>0</v>
      </c>
      <c r="I41" s="2">
        <v>0</v>
      </c>
      <c r="J41" s="2">
        <v>0.03</v>
      </c>
      <c r="K41" s="2">
        <v>12.6</v>
      </c>
      <c r="L41" s="2">
        <v>42.75</v>
      </c>
      <c r="M41" s="2">
        <v>0</v>
      </c>
      <c r="N41" s="2">
        <v>0</v>
      </c>
    </row>
    <row r="42" spans="1:14" ht="15.75" x14ac:dyDescent="0.25">
      <c r="A42" s="2"/>
      <c r="B42" s="2" t="s">
        <v>19</v>
      </c>
      <c r="C42" s="2"/>
      <c r="D42" s="2">
        <f>SUM(D40:D41)</f>
        <v>7.3999999999999995</v>
      </c>
      <c r="E42" s="2">
        <f>SUM(E40:E41)</f>
        <v>22.77</v>
      </c>
      <c r="F42" s="2">
        <f>SUM(F40:F41)</f>
        <v>32.19</v>
      </c>
      <c r="G42" s="2">
        <f>SUM(G40:G41)</f>
        <v>356.5</v>
      </c>
      <c r="H42" s="2">
        <f t="shared" ref="H42:N42" si="5">SUM(H40:H40)</f>
        <v>0.1</v>
      </c>
      <c r="I42" s="2">
        <f t="shared" si="5"/>
        <v>1.4</v>
      </c>
      <c r="J42" s="2">
        <f t="shared" si="5"/>
        <v>0.1</v>
      </c>
      <c r="K42" s="2">
        <f t="shared" si="5"/>
        <v>240</v>
      </c>
      <c r="L42" s="2">
        <f t="shared" si="5"/>
        <v>190</v>
      </c>
      <c r="M42" s="2">
        <f t="shared" si="5"/>
        <v>28</v>
      </c>
      <c r="N42" s="2">
        <f t="shared" si="5"/>
        <v>0.2</v>
      </c>
    </row>
    <row r="43" spans="1:14" ht="15.75" x14ac:dyDescent="0.25">
      <c r="A43" s="2"/>
      <c r="B43" s="2" t="s">
        <v>33</v>
      </c>
      <c r="C43" s="2"/>
      <c r="D43" s="2">
        <f>D8+D12+D23+D28+D37+D42</f>
        <v>113.52000000000001</v>
      </c>
      <c r="E43" s="2">
        <f t="shared" ref="E43:N43" si="6">SUM(E8,E12,E23,E28,E37,E42)</f>
        <v>129.71</v>
      </c>
      <c r="F43" s="2">
        <f>F8+F12+F23+F28+F37+F42</f>
        <v>540.61999999999989</v>
      </c>
      <c r="G43" s="2">
        <f>G8+G12+G23+G28+G37+G42</f>
        <v>3708.54</v>
      </c>
      <c r="H43" s="2">
        <f t="shared" si="6"/>
        <v>2.5300000000000002</v>
      </c>
      <c r="I43" s="2">
        <f t="shared" si="6"/>
        <v>123.13000000000001</v>
      </c>
      <c r="J43" s="2">
        <f>J8+J12+J23+J28+J37+J42</f>
        <v>142.13</v>
      </c>
      <c r="K43" s="2">
        <f>K8+K12+K23+K28+K37+K42</f>
        <v>1090.02</v>
      </c>
      <c r="L43" s="2">
        <f t="shared" si="6"/>
        <v>1851</v>
      </c>
      <c r="M43" s="2">
        <f t="shared" si="6"/>
        <v>1200.9300000000003</v>
      </c>
      <c r="N43" s="2">
        <f t="shared" si="6"/>
        <v>33.31</v>
      </c>
    </row>
  </sheetData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selection activeCell="G10" sqref="G10"/>
    </sheetView>
  </sheetViews>
  <sheetFormatPr defaultRowHeight="15" x14ac:dyDescent="0.25"/>
  <cols>
    <col min="1" max="1" width="15.5703125" customWidth="1"/>
    <col min="2" max="2" width="41.7109375" customWidth="1"/>
    <col min="6" max="6" width="11.85546875" customWidth="1"/>
    <col min="7" max="7" width="16.28515625" customWidth="1"/>
  </cols>
  <sheetData>
    <row r="1" spans="1:14" x14ac:dyDescent="0.25">
      <c r="A1" s="3"/>
      <c r="B1" s="14" t="s">
        <v>98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173</v>
      </c>
      <c r="B3" s="2" t="s">
        <v>174</v>
      </c>
      <c r="C3" s="2">
        <v>200</v>
      </c>
      <c r="D3" s="2">
        <v>5.76</v>
      </c>
      <c r="E3" s="2">
        <v>11.52</v>
      </c>
      <c r="F3" s="2">
        <v>42.72</v>
      </c>
      <c r="G3" s="2">
        <v>226.64</v>
      </c>
      <c r="H3" s="2">
        <v>0.24</v>
      </c>
      <c r="I3" s="2">
        <v>0</v>
      </c>
      <c r="J3" s="2">
        <v>0.1</v>
      </c>
      <c r="K3" s="2">
        <v>13.39</v>
      </c>
      <c r="L3" s="2">
        <v>225.04</v>
      </c>
      <c r="M3" s="2">
        <v>5.04</v>
      </c>
      <c r="N3" s="2">
        <v>0.94</v>
      </c>
    </row>
    <row r="4" spans="1:14" ht="15.75" x14ac:dyDescent="0.25">
      <c r="A4" s="2" t="s">
        <v>70</v>
      </c>
      <c r="B4" s="2" t="s">
        <v>160</v>
      </c>
      <c r="C4" s="2">
        <v>200</v>
      </c>
      <c r="D4" s="2">
        <v>3.58</v>
      </c>
      <c r="E4" s="2">
        <v>2.68</v>
      </c>
      <c r="F4" s="2">
        <v>28.34</v>
      </c>
      <c r="G4" s="2">
        <v>151.80000000000001</v>
      </c>
      <c r="H4" s="2">
        <v>0.04</v>
      </c>
      <c r="I4" s="2">
        <v>1.3</v>
      </c>
      <c r="J4" s="2">
        <v>0.01</v>
      </c>
      <c r="K4" s="2">
        <v>110</v>
      </c>
      <c r="L4" s="2">
        <v>76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90</v>
      </c>
      <c r="D5" s="2">
        <v>7.29</v>
      </c>
      <c r="E5" s="2">
        <v>0.9</v>
      </c>
      <c r="F5" s="2">
        <v>43.92</v>
      </c>
      <c r="G5" s="2">
        <v>217.8</v>
      </c>
      <c r="H5" s="2">
        <v>0.02</v>
      </c>
      <c r="I5" s="2">
        <v>0.83</v>
      </c>
      <c r="J5" s="2">
        <v>0.03</v>
      </c>
      <c r="K5" s="2">
        <v>20</v>
      </c>
      <c r="L5" s="2">
        <v>65</v>
      </c>
      <c r="M5" s="2">
        <v>14</v>
      </c>
      <c r="N5" s="2">
        <v>0.9</v>
      </c>
    </row>
    <row r="6" spans="1:14" ht="15.75" x14ac:dyDescent="0.25">
      <c r="A6" s="2" t="s">
        <v>130</v>
      </c>
      <c r="B6" s="2" t="s">
        <v>187</v>
      </c>
      <c r="C6" s="2">
        <v>20</v>
      </c>
      <c r="D6" s="2">
        <v>4.6399999999999997</v>
      </c>
      <c r="E6" s="2">
        <v>6</v>
      </c>
      <c r="F6" s="2">
        <v>0</v>
      </c>
      <c r="G6" s="2">
        <v>72.8</v>
      </c>
      <c r="H6" s="2">
        <v>0.01</v>
      </c>
      <c r="I6" s="2">
        <v>0.15</v>
      </c>
      <c r="J6" s="2">
        <v>52</v>
      </c>
      <c r="K6" s="2">
        <v>176</v>
      </c>
      <c r="L6" s="2">
        <v>100</v>
      </c>
      <c r="M6" s="2">
        <v>7</v>
      </c>
      <c r="N6" s="2">
        <v>0.2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21.37</v>
      </c>
      <c r="E8" s="2">
        <f t="shared" si="0"/>
        <v>29.3</v>
      </c>
      <c r="F8" s="2">
        <f t="shared" si="0"/>
        <v>115.08</v>
      </c>
      <c r="G8" s="2">
        <f>SUM(G3:G7)</f>
        <v>744.04</v>
      </c>
      <c r="H8" s="2">
        <f t="shared" si="0"/>
        <v>0.31</v>
      </c>
      <c r="I8" s="2">
        <f t="shared" si="0"/>
        <v>2.2799999999999998</v>
      </c>
      <c r="J8" s="2">
        <f t="shared" si="0"/>
        <v>111.14</v>
      </c>
      <c r="K8" s="2">
        <f t="shared" si="0"/>
        <v>320.39</v>
      </c>
      <c r="L8" s="2">
        <f t="shared" si="0"/>
        <v>466.03999999999996</v>
      </c>
      <c r="M8" s="2">
        <f t="shared" si="0"/>
        <v>42.04</v>
      </c>
      <c r="N8" s="2">
        <f t="shared" si="0"/>
        <v>2.6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43</v>
      </c>
      <c r="C11" s="2" t="s">
        <v>34</v>
      </c>
      <c r="D11" s="2">
        <v>0.72</v>
      </c>
      <c r="E11" s="2">
        <v>0.73</v>
      </c>
      <c r="F11" s="2">
        <v>15.36</v>
      </c>
      <c r="G11" s="2">
        <v>72.92</v>
      </c>
      <c r="H11" s="2">
        <v>0.5</v>
      </c>
      <c r="I11" s="2">
        <v>14.96</v>
      </c>
      <c r="J11" s="2">
        <v>0</v>
      </c>
      <c r="K11" s="2">
        <v>21.21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0.72</v>
      </c>
      <c r="E12" s="2">
        <f t="shared" si="1"/>
        <v>0.73</v>
      </c>
      <c r="F12" s="2">
        <f t="shared" si="1"/>
        <v>15.36</v>
      </c>
      <c r="G12" s="2">
        <f t="shared" si="1"/>
        <v>72.92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21.21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87</v>
      </c>
      <c r="B15" s="2" t="s">
        <v>63</v>
      </c>
      <c r="C15" s="2">
        <v>250</v>
      </c>
      <c r="D15" s="2">
        <v>2</v>
      </c>
      <c r="E15" s="2">
        <v>5.0999999999999996</v>
      </c>
      <c r="F15" s="2">
        <v>20.6</v>
      </c>
      <c r="G15" s="2">
        <v>136.5</v>
      </c>
      <c r="H15" s="2">
        <v>0.01</v>
      </c>
      <c r="I15" s="2">
        <v>3.3</v>
      </c>
      <c r="J15" s="2">
        <v>0.02</v>
      </c>
      <c r="K15" s="2">
        <v>17.2</v>
      </c>
      <c r="L15" s="2">
        <v>29.04</v>
      </c>
      <c r="M15" s="2">
        <v>12.3</v>
      </c>
      <c r="N15" s="2">
        <v>0.56000000000000005</v>
      </c>
    </row>
    <row r="16" spans="1:14" ht="15.75" x14ac:dyDescent="0.25">
      <c r="A16" s="2" t="s">
        <v>148</v>
      </c>
      <c r="B16" s="2" t="s">
        <v>175</v>
      </c>
      <c r="C16" s="2">
        <v>100</v>
      </c>
      <c r="D16" s="2">
        <v>14.1</v>
      </c>
      <c r="E16" s="2">
        <v>19.2</v>
      </c>
      <c r="F16" s="2">
        <v>16</v>
      </c>
      <c r="G16" s="2">
        <v>294.54000000000002</v>
      </c>
      <c r="H16" s="2">
        <v>0.28999999999999998</v>
      </c>
      <c r="I16" s="2">
        <v>0</v>
      </c>
      <c r="J16" s="2">
        <v>5.0000000000000001E-3</v>
      </c>
      <c r="K16" s="2">
        <v>46.32</v>
      </c>
      <c r="L16" s="2">
        <v>279</v>
      </c>
      <c r="M16" s="2">
        <v>34.299999999999997</v>
      </c>
      <c r="N16" s="2">
        <v>3.24</v>
      </c>
    </row>
    <row r="17" spans="1:14" ht="15.75" x14ac:dyDescent="0.25">
      <c r="A17" s="2" t="s">
        <v>176</v>
      </c>
      <c r="B17" s="2" t="s">
        <v>177</v>
      </c>
      <c r="C17" s="2">
        <v>150</v>
      </c>
      <c r="D17" s="2">
        <v>5.08</v>
      </c>
      <c r="E17" s="2">
        <v>6</v>
      </c>
      <c r="F17" s="2">
        <v>34.83</v>
      </c>
      <c r="G17" s="2">
        <v>214.25</v>
      </c>
      <c r="H17" s="2">
        <v>0.04</v>
      </c>
      <c r="I17" s="2">
        <v>31.75</v>
      </c>
      <c r="J17" s="2">
        <v>0.03</v>
      </c>
      <c r="K17" s="2">
        <v>78.239999999999995</v>
      </c>
      <c r="L17" s="2">
        <v>56.06</v>
      </c>
      <c r="M17" s="2">
        <v>28.51</v>
      </c>
      <c r="N17" s="2">
        <v>1.1100000000000001</v>
      </c>
    </row>
    <row r="18" spans="1:14" ht="15.75" x14ac:dyDescent="0.25">
      <c r="A18" s="2" t="s">
        <v>140</v>
      </c>
      <c r="B18" s="2" t="s">
        <v>24</v>
      </c>
      <c r="C18" s="2">
        <v>50</v>
      </c>
      <c r="D18" s="2">
        <v>0.9</v>
      </c>
      <c r="E18" s="2">
        <v>2.6</v>
      </c>
      <c r="F18" s="2">
        <v>3.83</v>
      </c>
      <c r="G18" s="2">
        <v>42.5</v>
      </c>
      <c r="H18" s="2">
        <v>1.9E-2</v>
      </c>
      <c r="I18" s="2">
        <v>1.5</v>
      </c>
      <c r="J18" s="2">
        <v>0</v>
      </c>
      <c r="K18" s="2">
        <v>8.3000000000000007</v>
      </c>
      <c r="L18" s="2">
        <v>6</v>
      </c>
      <c r="M18" s="2">
        <v>14</v>
      </c>
      <c r="N18" s="2">
        <v>0.19</v>
      </c>
    </row>
    <row r="19" spans="1:14" ht="15.75" x14ac:dyDescent="0.25">
      <c r="A19" s="2" t="s">
        <v>221</v>
      </c>
      <c r="B19" s="2" t="s">
        <v>222</v>
      </c>
      <c r="C19" s="2">
        <v>80</v>
      </c>
      <c r="D19" s="2">
        <v>0.64</v>
      </c>
      <c r="E19" s="2">
        <v>0</v>
      </c>
      <c r="F19" s="2">
        <v>2.72</v>
      </c>
      <c r="G19" s="2">
        <v>12.8</v>
      </c>
      <c r="H19" s="2">
        <v>0.05</v>
      </c>
      <c r="I19" s="2">
        <v>8</v>
      </c>
      <c r="J19" s="2">
        <v>7.0000000000000007E-2</v>
      </c>
      <c r="K19" s="2">
        <v>18.399999999999999</v>
      </c>
      <c r="L19" s="2">
        <v>33.6</v>
      </c>
      <c r="M19" s="2">
        <v>11.2</v>
      </c>
      <c r="N19" s="2">
        <v>0.48</v>
      </c>
    </row>
    <row r="20" spans="1:14" ht="15.75" x14ac:dyDescent="0.25">
      <c r="A20" s="2" t="s">
        <v>73</v>
      </c>
      <c r="B20" s="2" t="s">
        <v>45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50</v>
      </c>
      <c r="D21" s="2">
        <v>4.05</v>
      </c>
      <c r="E21" s="2">
        <v>0.5</v>
      </c>
      <c r="F21" s="2">
        <v>24.4</v>
      </c>
      <c r="G21" s="2">
        <v>121</v>
      </c>
      <c r="H21" s="2">
        <v>0.14000000000000001</v>
      </c>
      <c r="I21" s="2">
        <v>0</v>
      </c>
      <c r="J21" s="2">
        <v>0</v>
      </c>
      <c r="K21" s="2">
        <v>23</v>
      </c>
      <c r="L21" s="2">
        <v>141</v>
      </c>
      <c r="M21" s="2">
        <v>13.33</v>
      </c>
      <c r="N21" s="2">
        <v>0</v>
      </c>
    </row>
    <row r="22" spans="1:14" ht="15.75" x14ac:dyDescent="0.25">
      <c r="A22" s="2"/>
      <c r="B22" s="2" t="s">
        <v>121</v>
      </c>
      <c r="C22" s="2">
        <v>50</v>
      </c>
      <c r="D22" s="2">
        <v>4.05</v>
      </c>
      <c r="E22" s="2">
        <v>1.7</v>
      </c>
      <c r="F22" s="2">
        <v>24.1</v>
      </c>
      <c r="G22" s="2">
        <v>119.5</v>
      </c>
      <c r="H22" s="2">
        <v>0.05</v>
      </c>
      <c r="I22" s="2">
        <v>0.05</v>
      </c>
      <c r="J22" s="2">
        <v>0</v>
      </c>
      <c r="K22" s="2">
        <v>18</v>
      </c>
      <c r="L22" s="2">
        <v>95</v>
      </c>
      <c r="M22" s="2">
        <v>23.5</v>
      </c>
      <c r="N22" s="2">
        <v>1.95</v>
      </c>
    </row>
    <row r="23" spans="1:14" ht="15.75" x14ac:dyDescent="0.25">
      <c r="A23" s="2"/>
      <c r="B23" s="2" t="s">
        <v>19</v>
      </c>
      <c r="C23" s="2"/>
      <c r="D23" s="2">
        <f t="shared" ref="D23:N23" si="2">SUM(D15:D22)</f>
        <v>31.82</v>
      </c>
      <c r="E23" s="2">
        <f t="shared" si="2"/>
        <v>35.1</v>
      </c>
      <c r="F23" s="2">
        <f t="shared" si="2"/>
        <v>149.88</v>
      </c>
      <c r="G23" s="2">
        <f t="shared" si="2"/>
        <v>1042.69</v>
      </c>
      <c r="H23" s="2">
        <f t="shared" si="2"/>
        <v>0.61899999999999999</v>
      </c>
      <c r="I23" s="2">
        <f t="shared" si="2"/>
        <v>48.599999999999994</v>
      </c>
      <c r="J23" s="2">
        <f t="shared" si="2"/>
        <v>0.125</v>
      </c>
      <c r="K23" s="2">
        <f t="shared" si="2"/>
        <v>225.46</v>
      </c>
      <c r="L23" s="2">
        <f t="shared" si="2"/>
        <v>657.7</v>
      </c>
      <c r="M23" s="2">
        <f t="shared" si="2"/>
        <v>147.13999999999999</v>
      </c>
      <c r="N23" s="2">
        <f t="shared" si="2"/>
        <v>7.9300000000000006</v>
      </c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/>
      <c r="B25" s="2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2" t="s">
        <v>149</v>
      </c>
      <c r="B26" s="2" t="s">
        <v>143</v>
      </c>
      <c r="C26" s="2">
        <v>200</v>
      </c>
      <c r="D26" s="2">
        <v>0.16</v>
      </c>
      <c r="E26" s="2">
        <v>0</v>
      </c>
      <c r="F26" s="2">
        <v>29</v>
      </c>
      <c r="G26" s="2">
        <v>116.6</v>
      </c>
      <c r="H26" s="2">
        <v>5.0000000000000001E-3</v>
      </c>
      <c r="I26" s="2">
        <v>5.9</v>
      </c>
      <c r="J26" s="2">
        <v>0</v>
      </c>
      <c r="K26" s="2">
        <v>7.74</v>
      </c>
      <c r="L26" s="2">
        <v>4.99</v>
      </c>
      <c r="M26" s="2">
        <v>4.03</v>
      </c>
      <c r="N26" s="2">
        <v>1.07</v>
      </c>
    </row>
    <row r="27" spans="1:14" ht="15.75" x14ac:dyDescent="0.25">
      <c r="A27" s="2" t="s">
        <v>89</v>
      </c>
      <c r="B27" s="2" t="s">
        <v>65</v>
      </c>
      <c r="C27" s="2">
        <v>100</v>
      </c>
      <c r="D27" s="2">
        <v>7</v>
      </c>
      <c r="E27" s="2">
        <v>11.2</v>
      </c>
      <c r="F27" s="2">
        <v>58.8</v>
      </c>
      <c r="G27" s="2">
        <v>364</v>
      </c>
      <c r="H27" s="2">
        <v>0.09</v>
      </c>
      <c r="I27" s="2">
        <v>0</v>
      </c>
      <c r="J27" s="2">
        <v>0</v>
      </c>
      <c r="K27" s="2">
        <v>19.899999999999999</v>
      </c>
      <c r="L27" s="2">
        <v>75.25</v>
      </c>
      <c r="M27" s="2">
        <v>16.66</v>
      </c>
      <c r="N27" s="2">
        <v>2.35</v>
      </c>
    </row>
    <row r="28" spans="1:14" ht="15.75" x14ac:dyDescent="0.25">
      <c r="A28" s="2"/>
      <c r="B28" s="2" t="s">
        <v>19</v>
      </c>
      <c r="C28" s="2"/>
      <c r="D28" s="2">
        <f t="shared" ref="D28:N28" si="3">SUM(D26:D27)</f>
        <v>7.16</v>
      </c>
      <c r="E28" s="2">
        <f t="shared" si="3"/>
        <v>11.2</v>
      </c>
      <c r="F28" s="2">
        <f t="shared" si="3"/>
        <v>87.8</v>
      </c>
      <c r="G28" s="2">
        <f t="shared" si="3"/>
        <v>480.6</v>
      </c>
      <c r="H28" s="2">
        <f t="shared" si="3"/>
        <v>9.5000000000000001E-2</v>
      </c>
      <c r="I28" s="2">
        <f t="shared" si="3"/>
        <v>5.9</v>
      </c>
      <c r="J28" s="2">
        <f t="shared" si="3"/>
        <v>0</v>
      </c>
      <c r="K28" s="2">
        <f t="shared" si="3"/>
        <v>27.64</v>
      </c>
      <c r="L28" s="2">
        <f t="shared" si="3"/>
        <v>80.239999999999995</v>
      </c>
      <c r="M28" s="2">
        <f t="shared" si="3"/>
        <v>20.69</v>
      </c>
      <c r="N28" s="2">
        <f t="shared" si="3"/>
        <v>3.42</v>
      </c>
    </row>
    <row r="29" spans="1:14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/>
      <c r="B30" s="2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x14ac:dyDescent="0.25">
      <c r="A31" s="2" t="s">
        <v>74</v>
      </c>
      <c r="B31" s="2" t="s">
        <v>46</v>
      </c>
      <c r="C31" s="2" t="s">
        <v>178</v>
      </c>
      <c r="D31" s="2">
        <v>26.28</v>
      </c>
      <c r="E31" s="2">
        <v>30.42</v>
      </c>
      <c r="F31" s="2">
        <v>43.02</v>
      </c>
      <c r="G31" s="2">
        <v>571.20000000000005</v>
      </c>
      <c r="H31" s="2">
        <v>0.11</v>
      </c>
      <c r="I31" s="2">
        <v>1.8</v>
      </c>
      <c r="J31" s="2">
        <v>0.02</v>
      </c>
      <c r="K31" s="2">
        <v>34.92</v>
      </c>
      <c r="L31" s="2">
        <v>290.47000000000003</v>
      </c>
      <c r="M31" s="2">
        <v>54.5</v>
      </c>
      <c r="N31" s="2">
        <v>2.72</v>
      </c>
    </row>
    <row r="32" spans="1:14" ht="15.75" x14ac:dyDescent="0.25">
      <c r="A32" s="2" t="s">
        <v>81</v>
      </c>
      <c r="B32" s="2" t="s">
        <v>57</v>
      </c>
      <c r="C32" s="2">
        <v>100</v>
      </c>
      <c r="D32" s="2">
        <v>2.2999999999999998</v>
      </c>
      <c r="E32" s="2">
        <v>6.8</v>
      </c>
      <c r="F32" s="2">
        <v>15.4</v>
      </c>
      <c r="G32" s="2">
        <v>132</v>
      </c>
      <c r="H32" s="2">
        <v>3.0000000000000001E-3</v>
      </c>
      <c r="I32" s="2">
        <v>8</v>
      </c>
      <c r="J32" s="2">
        <v>0</v>
      </c>
      <c r="K32" s="2">
        <v>63</v>
      </c>
      <c r="L32" s="2">
        <v>27</v>
      </c>
      <c r="M32" s="2">
        <v>0.5</v>
      </c>
      <c r="N32" s="2">
        <v>3.3</v>
      </c>
    </row>
    <row r="33" spans="1:14" ht="15.75" x14ac:dyDescent="0.25">
      <c r="A33" s="2" t="s">
        <v>41</v>
      </c>
      <c r="B33" s="2" t="s">
        <v>32</v>
      </c>
      <c r="C33" s="2" t="s">
        <v>42</v>
      </c>
      <c r="D33" s="2">
        <v>0.1</v>
      </c>
      <c r="E33" s="2">
        <v>0</v>
      </c>
      <c r="F33" s="2">
        <v>15</v>
      </c>
      <c r="G33" s="2">
        <v>60</v>
      </c>
      <c r="H33" s="2">
        <v>0.02</v>
      </c>
      <c r="I33" s="2">
        <v>0.4</v>
      </c>
      <c r="J33" s="2">
        <v>0.02</v>
      </c>
      <c r="K33" s="2">
        <v>0.2</v>
      </c>
      <c r="L33" s="2">
        <v>0</v>
      </c>
      <c r="M33" s="2">
        <v>0</v>
      </c>
      <c r="N33" s="2">
        <v>0.4</v>
      </c>
    </row>
    <row r="34" spans="1:14" ht="15.75" x14ac:dyDescent="0.25">
      <c r="A34" s="2"/>
      <c r="B34" s="2" t="s">
        <v>16</v>
      </c>
      <c r="C34" s="2">
        <v>50</v>
      </c>
      <c r="D34" s="2">
        <v>4.05</v>
      </c>
      <c r="E34" s="2">
        <v>0.5</v>
      </c>
      <c r="F34" s="2">
        <v>24.4</v>
      </c>
      <c r="G34" s="2">
        <v>121</v>
      </c>
      <c r="H34" s="2">
        <v>0.14000000000000001</v>
      </c>
      <c r="I34" s="2">
        <v>0</v>
      </c>
      <c r="J34" s="2">
        <v>0</v>
      </c>
      <c r="K34" s="2">
        <v>23</v>
      </c>
      <c r="L34" s="2">
        <v>141</v>
      </c>
      <c r="M34" s="2">
        <v>13.33</v>
      </c>
      <c r="N34" s="2">
        <v>0</v>
      </c>
    </row>
    <row r="35" spans="1:14" ht="15.75" x14ac:dyDescent="0.25">
      <c r="A35" s="2"/>
      <c r="B35" s="2" t="s">
        <v>121</v>
      </c>
      <c r="C35" s="2">
        <v>50</v>
      </c>
      <c r="D35" s="2">
        <v>4.05</v>
      </c>
      <c r="E35" s="2">
        <v>1.7</v>
      </c>
      <c r="F35" s="2">
        <v>24.1</v>
      </c>
      <c r="G35" s="2">
        <v>119.5</v>
      </c>
      <c r="H35" s="2">
        <v>0.05</v>
      </c>
      <c r="I35" s="2">
        <v>0.05</v>
      </c>
      <c r="J35" s="2">
        <v>0</v>
      </c>
      <c r="K35" s="2">
        <v>18</v>
      </c>
      <c r="L35" s="2">
        <v>95</v>
      </c>
      <c r="M35" s="2">
        <v>23.5</v>
      </c>
      <c r="N35" s="2">
        <v>1.95</v>
      </c>
    </row>
    <row r="36" spans="1:14" ht="15.75" x14ac:dyDescent="0.25">
      <c r="A36" s="2"/>
      <c r="B36" s="2" t="s">
        <v>19</v>
      </c>
      <c r="C36" s="2"/>
      <c r="D36" s="2">
        <f t="shared" ref="D36:N36" si="4">SUM(D31:D35)</f>
        <v>36.78</v>
      </c>
      <c r="E36" s="2">
        <f t="shared" si="4"/>
        <v>39.42</v>
      </c>
      <c r="F36" s="2">
        <f t="shared" si="4"/>
        <v>121.91999999999999</v>
      </c>
      <c r="G36" s="2">
        <f t="shared" si="4"/>
        <v>1003.7</v>
      </c>
      <c r="H36" s="2">
        <f t="shared" si="4"/>
        <v>0.32300000000000001</v>
      </c>
      <c r="I36" s="2">
        <f t="shared" si="4"/>
        <v>10.250000000000002</v>
      </c>
      <c r="J36" s="2">
        <f t="shared" si="4"/>
        <v>0.04</v>
      </c>
      <c r="K36" s="2">
        <f t="shared" si="4"/>
        <v>139.12</v>
      </c>
      <c r="L36" s="2">
        <f t="shared" si="4"/>
        <v>553.47</v>
      </c>
      <c r="M36" s="2">
        <f t="shared" si="4"/>
        <v>91.83</v>
      </c>
      <c r="N36" s="2">
        <f t="shared" si="4"/>
        <v>8.3699999999999992</v>
      </c>
    </row>
    <row r="37" spans="1:14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/>
      <c r="B38" s="2" t="s">
        <v>119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 t="s">
        <v>83</v>
      </c>
      <c r="B39" s="2" t="s">
        <v>54</v>
      </c>
      <c r="C39" s="2">
        <v>200</v>
      </c>
      <c r="D39" s="2">
        <v>5.6</v>
      </c>
      <c r="E39" s="2">
        <v>5</v>
      </c>
      <c r="F39" s="2">
        <v>7.8</v>
      </c>
      <c r="G39" s="2">
        <v>100</v>
      </c>
      <c r="H39" s="2">
        <v>0.1</v>
      </c>
      <c r="I39" s="2">
        <v>1.4</v>
      </c>
      <c r="J39" s="2">
        <v>0.1</v>
      </c>
      <c r="K39" s="2">
        <v>240</v>
      </c>
      <c r="L39" s="2">
        <v>190</v>
      </c>
      <c r="M39" s="2">
        <v>28</v>
      </c>
      <c r="N39" s="2">
        <v>0.2</v>
      </c>
    </row>
    <row r="40" spans="1:14" ht="15.75" x14ac:dyDescent="0.25">
      <c r="A40" s="2"/>
      <c r="B40" s="2" t="s">
        <v>19</v>
      </c>
      <c r="C40" s="2"/>
      <c r="D40" s="2">
        <f t="shared" ref="D40:N40" si="5">SUM(D39)</f>
        <v>5.6</v>
      </c>
      <c r="E40" s="2">
        <f t="shared" si="5"/>
        <v>5</v>
      </c>
      <c r="F40" s="2">
        <f t="shared" si="5"/>
        <v>7.8</v>
      </c>
      <c r="G40" s="2">
        <f t="shared" si="5"/>
        <v>100</v>
      </c>
      <c r="H40" s="2">
        <f t="shared" si="5"/>
        <v>0.1</v>
      </c>
      <c r="I40" s="2">
        <f t="shared" si="5"/>
        <v>1.4</v>
      </c>
      <c r="J40" s="2">
        <f t="shared" si="5"/>
        <v>0.1</v>
      </c>
      <c r="K40" s="2">
        <f t="shared" si="5"/>
        <v>240</v>
      </c>
      <c r="L40" s="2">
        <f t="shared" si="5"/>
        <v>190</v>
      </c>
      <c r="M40" s="2">
        <f t="shared" si="5"/>
        <v>28</v>
      </c>
      <c r="N40" s="2">
        <f t="shared" si="5"/>
        <v>0.2</v>
      </c>
    </row>
    <row r="41" spans="1:14" ht="15.75" x14ac:dyDescent="0.25">
      <c r="A41" s="2"/>
      <c r="B41" s="2" t="s">
        <v>33</v>
      </c>
      <c r="C41" s="2"/>
      <c r="D41" s="2">
        <f t="shared" ref="D41:M41" si="6">D8+D12+D23+D28+D36+D40</f>
        <v>103.44999999999999</v>
      </c>
      <c r="E41" s="2">
        <f t="shared" si="6"/>
        <v>120.75</v>
      </c>
      <c r="F41" s="2">
        <f t="shared" si="6"/>
        <v>497.84</v>
      </c>
      <c r="G41" s="2">
        <f t="shared" si="6"/>
        <v>3443.95</v>
      </c>
      <c r="H41" s="2">
        <f t="shared" si="6"/>
        <v>1.9470000000000001</v>
      </c>
      <c r="I41" s="2">
        <f t="shared" si="6"/>
        <v>83.390000000000015</v>
      </c>
      <c r="J41" s="2">
        <f t="shared" si="6"/>
        <v>111.405</v>
      </c>
      <c r="K41" s="2">
        <f t="shared" si="6"/>
        <v>973.81999999999994</v>
      </c>
      <c r="L41" s="2">
        <f t="shared" si="6"/>
        <v>1964.68</v>
      </c>
      <c r="M41" s="2">
        <f t="shared" si="6"/>
        <v>343.67999999999995</v>
      </c>
      <c r="N41" s="2">
        <f>N8+N12+N23+N28+N40</f>
        <v>17.709999999999997</v>
      </c>
    </row>
  </sheetData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34" workbookViewId="0">
      <selection activeCell="A29" sqref="A29:XFD29"/>
    </sheetView>
  </sheetViews>
  <sheetFormatPr defaultRowHeight="15.75" x14ac:dyDescent="0.25"/>
  <cols>
    <col min="1" max="1" width="15.140625" style="7" customWidth="1"/>
    <col min="2" max="2" width="43" style="5" customWidth="1"/>
    <col min="3" max="3" width="10.42578125" customWidth="1"/>
    <col min="6" max="6" width="10.7109375" customWidth="1"/>
    <col min="7" max="7" width="16.28515625" customWidth="1"/>
  </cols>
  <sheetData>
    <row r="1" spans="1:14" x14ac:dyDescent="0.25">
      <c r="A1" s="6"/>
      <c r="B1" s="9" t="s">
        <v>99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x14ac:dyDescent="0.25">
      <c r="A3" s="2" t="s">
        <v>95</v>
      </c>
      <c r="B3" s="2" t="s">
        <v>122</v>
      </c>
      <c r="C3" s="2" t="s">
        <v>134</v>
      </c>
      <c r="D3" s="2">
        <v>29.1</v>
      </c>
      <c r="E3" s="2">
        <v>12</v>
      </c>
      <c r="F3" s="2">
        <v>47.1</v>
      </c>
      <c r="G3" s="2">
        <v>414.28</v>
      </c>
      <c r="H3" s="2">
        <v>0.01</v>
      </c>
      <c r="I3" s="2">
        <v>0.1</v>
      </c>
      <c r="J3" s="2">
        <v>0.02</v>
      </c>
      <c r="K3" s="2">
        <v>82.4</v>
      </c>
      <c r="L3" s="2">
        <v>112</v>
      </c>
      <c r="M3" s="2">
        <v>12</v>
      </c>
      <c r="N3" s="2">
        <v>0.27</v>
      </c>
    </row>
    <row r="4" spans="1:14" x14ac:dyDescent="0.25">
      <c r="A4" s="2" t="s">
        <v>15</v>
      </c>
      <c r="B4" s="2" t="s">
        <v>158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x14ac:dyDescent="0.25">
      <c r="A5" s="2"/>
      <c r="B5" s="2" t="s">
        <v>16</v>
      </c>
      <c r="C5" s="2">
        <v>50</v>
      </c>
      <c r="D5" s="2">
        <v>4.05</v>
      </c>
      <c r="E5" s="2">
        <v>0.5</v>
      </c>
      <c r="F5" s="2">
        <v>24.4</v>
      </c>
      <c r="G5" s="2">
        <v>121</v>
      </c>
      <c r="H5" s="2">
        <v>0.14000000000000001</v>
      </c>
      <c r="I5" s="2">
        <v>0</v>
      </c>
      <c r="J5" s="2">
        <v>0.01</v>
      </c>
      <c r="K5" s="2">
        <v>23</v>
      </c>
      <c r="L5" s="2">
        <v>141</v>
      </c>
      <c r="M5" s="2">
        <v>13.33</v>
      </c>
      <c r="N5" s="2">
        <v>0</v>
      </c>
    </row>
    <row r="6" spans="1:14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x14ac:dyDescent="0.25">
      <c r="A7" s="2"/>
      <c r="B7" s="2" t="s">
        <v>19</v>
      </c>
      <c r="C7" s="2"/>
      <c r="D7" s="2">
        <f t="shared" ref="D7:N7" si="0">SUM(D3:D6)</f>
        <v>37.01</v>
      </c>
      <c r="E7" s="2">
        <f t="shared" si="0"/>
        <v>23.9</v>
      </c>
      <c r="F7" s="2">
        <f t="shared" si="0"/>
        <v>98.34</v>
      </c>
      <c r="G7" s="2">
        <f t="shared" si="0"/>
        <v>761.07999999999993</v>
      </c>
      <c r="H7" s="2">
        <f t="shared" si="0"/>
        <v>0.19</v>
      </c>
      <c r="I7" s="2">
        <f t="shared" si="0"/>
        <v>1.4000000000000001</v>
      </c>
      <c r="J7" s="2">
        <f t="shared" si="0"/>
        <v>59.04</v>
      </c>
      <c r="K7" s="2">
        <f t="shared" si="0"/>
        <v>228.4</v>
      </c>
      <c r="L7" s="2">
        <f t="shared" si="0"/>
        <v>343</v>
      </c>
      <c r="M7" s="2">
        <f t="shared" si="0"/>
        <v>41.33</v>
      </c>
      <c r="N7" s="2">
        <f t="shared" si="0"/>
        <v>0.83000000000000007</v>
      </c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 t="s">
        <v>48</v>
      </c>
      <c r="C10" s="2" t="s">
        <v>34</v>
      </c>
      <c r="D10" s="2">
        <v>2.7</v>
      </c>
      <c r="E10" s="2">
        <v>0</v>
      </c>
      <c r="F10" s="2">
        <v>25.2</v>
      </c>
      <c r="G10" s="2">
        <v>200</v>
      </c>
      <c r="H10" s="2">
        <v>0.5</v>
      </c>
      <c r="I10" s="2">
        <v>14.96</v>
      </c>
      <c r="J10" s="2">
        <v>0</v>
      </c>
      <c r="K10" s="2">
        <v>24.21</v>
      </c>
      <c r="L10" s="2">
        <v>17.23</v>
      </c>
      <c r="M10" s="2">
        <v>13.98</v>
      </c>
      <c r="N10" s="2">
        <v>3.56</v>
      </c>
    </row>
    <row r="11" spans="1:14" x14ac:dyDescent="0.25">
      <c r="A11" s="2"/>
      <c r="B11" s="2" t="s">
        <v>19</v>
      </c>
      <c r="C11" s="2"/>
      <c r="D11" s="2">
        <f t="shared" ref="D11:N11" si="1">SUM(D10)</f>
        <v>2.7</v>
      </c>
      <c r="E11" s="2">
        <f t="shared" si="1"/>
        <v>0</v>
      </c>
      <c r="F11" s="2">
        <f t="shared" si="1"/>
        <v>25.2</v>
      </c>
      <c r="G11" s="2">
        <f t="shared" si="1"/>
        <v>200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24.21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2" t="s">
        <v>71</v>
      </c>
      <c r="B14" s="2" t="s">
        <v>66</v>
      </c>
      <c r="C14" s="2">
        <v>250</v>
      </c>
      <c r="D14" s="2">
        <v>1.83</v>
      </c>
      <c r="E14" s="2">
        <v>4.9000000000000004</v>
      </c>
      <c r="F14" s="2">
        <v>15.2</v>
      </c>
      <c r="G14" s="2">
        <v>112.25</v>
      </c>
      <c r="H14" s="2">
        <v>0.02</v>
      </c>
      <c r="I14" s="2">
        <v>2</v>
      </c>
      <c r="J14" s="2">
        <v>0.03</v>
      </c>
      <c r="K14" s="2">
        <v>37.82</v>
      </c>
      <c r="L14" s="2">
        <v>45.76</v>
      </c>
      <c r="M14" s="2">
        <v>1.5</v>
      </c>
      <c r="N14" s="2">
        <v>0.02</v>
      </c>
    </row>
    <row r="15" spans="1:14" x14ac:dyDescent="0.25">
      <c r="A15" s="2" t="s">
        <v>179</v>
      </c>
      <c r="B15" s="2" t="s">
        <v>53</v>
      </c>
      <c r="C15" s="2" t="s">
        <v>75</v>
      </c>
      <c r="D15" s="2">
        <v>19.8</v>
      </c>
      <c r="E15" s="2">
        <v>22.35</v>
      </c>
      <c r="F15" s="2">
        <v>6</v>
      </c>
      <c r="G15" s="2">
        <v>304.5</v>
      </c>
      <c r="H15" s="2">
        <v>0.14199999999999999</v>
      </c>
      <c r="I15" s="2">
        <v>1.02</v>
      </c>
      <c r="J15" s="2">
        <v>0.13</v>
      </c>
      <c r="K15" s="2">
        <v>33.4</v>
      </c>
      <c r="L15" s="2">
        <v>424.76</v>
      </c>
      <c r="M15" s="2">
        <v>34.94</v>
      </c>
      <c r="N15" s="2">
        <v>3.11</v>
      </c>
    </row>
    <row r="16" spans="1:14" x14ac:dyDescent="0.25">
      <c r="A16" s="2" t="s">
        <v>161</v>
      </c>
      <c r="B16" s="2" t="s">
        <v>180</v>
      </c>
      <c r="C16" s="2">
        <v>150</v>
      </c>
      <c r="D16" s="2">
        <v>6.8</v>
      </c>
      <c r="E16" s="2">
        <v>9</v>
      </c>
      <c r="F16" s="2">
        <v>42.6</v>
      </c>
      <c r="G16" s="2">
        <v>279</v>
      </c>
      <c r="H16" s="2">
        <v>0.10100000000000001</v>
      </c>
      <c r="I16" s="2">
        <v>0</v>
      </c>
      <c r="J16" s="2">
        <v>0.04</v>
      </c>
      <c r="K16" s="2">
        <v>16.600000000000001</v>
      </c>
      <c r="L16" s="2">
        <v>61.64</v>
      </c>
      <c r="M16" s="2">
        <v>21.6</v>
      </c>
      <c r="N16" s="2">
        <v>1.65</v>
      </c>
    </row>
    <row r="17" spans="1:14" x14ac:dyDescent="0.25">
      <c r="A17" s="2" t="s">
        <v>221</v>
      </c>
      <c r="B17" s="2" t="s">
        <v>220</v>
      </c>
      <c r="C17" s="2">
        <v>80</v>
      </c>
      <c r="D17" s="2">
        <v>0.96</v>
      </c>
      <c r="E17" s="2">
        <v>0.16</v>
      </c>
      <c r="F17" s="2">
        <v>3.68</v>
      </c>
      <c r="G17" s="2">
        <v>20.8</v>
      </c>
      <c r="H17" s="2">
        <v>0.05</v>
      </c>
      <c r="I17" s="2">
        <v>20</v>
      </c>
      <c r="J17" s="2">
        <v>0.02</v>
      </c>
      <c r="K17" s="2">
        <v>11.2</v>
      </c>
      <c r="L17" s="2">
        <v>20.8</v>
      </c>
      <c r="M17" s="2">
        <v>16</v>
      </c>
      <c r="N17" s="2">
        <v>0.72</v>
      </c>
    </row>
    <row r="18" spans="1:14" x14ac:dyDescent="0.25">
      <c r="A18" s="2" t="s">
        <v>73</v>
      </c>
      <c r="B18" s="2" t="s">
        <v>45</v>
      </c>
      <c r="C18" s="2">
        <v>200</v>
      </c>
      <c r="D18" s="2">
        <v>1</v>
      </c>
      <c r="E18" s="2">
        <v>0</v>
      </c>
      <c r="F18" s="2">
        <v>23.4</v>
      </c>
      <c r="G18" s="2">
        <v>101.6</v>
      </c>
      <c r="H18" s="2">
        <v>0.02</v>
      </c>
      <c r="I18" s="2">
        <v>4</v>
      </c>
      <c r="J18" s="2">
        <v>0</v>
      </c>
      <c r="K18" s="2">
        <v>16</v>
      </c>
      <c r="L18" s="2">
        <v>18</v>
      </c>
      <c r="M18" s="2">
        <v>10</v>
      </c>
      <c r="N18" s="2">
        <v>0.4</v>
      </c>
    </row>
    <row r="19" spans="1:14" x14ac:dyDescent="0.25">
      <c r="A19" s="2"/>
      <c r="B19" s="2" t="s">
        <v>16</v>
      </c>
      <c r="C19" s="2">
        <v>50</v>
      </c>
      <c r="D19" s="2">
        <v>4.05</v>
      </c>
      <c r="E19" s="2">
        <v>0.5</v>
      </c>
      <c r="F19" s="2">
        <v>24.4</v>
      </c>
      <c r="G19" s="2">
        <v>121</v>
      </c>
      <c r="H19" s="2">
        <v>0.14000000000000001</v>
      </c>
      <c r="I19" s="2">
        <v>0</v>
      </c>
      <c r="J19" s="2">
        <v>0.01</v>
      </c>
      <c r="K19" s="2">
        <v>23</v>
      </c>
      <c r="L19" s="2">
        <v>141</v>
      </c>
      <c r="M19" s="2">
        <v>13.33</v>
      </c>
      <c r="N19" s="2">
        <v>0</v>
      </c>
    </row>
    <row r="20" spans="1:14" x14ac:dyDescent="0.25">
      <c r="A20" s="2"/>
      <c r="B20" s="2" t="s">
        <v>121</v>
      </c>
      <c r="C20" s="2">
        <v>50</v>
      </c>
      <c r="D20" s="2">
        <v>4.05</v>
      </c>
      <c r="E20" s="2">
        <v>1.7</v>
      </c>
      <c r="F20" s="2">
        <v>24.1</v>
      </c>
      <c r="G20" s="2">
        <v>119.5</v>
      </c>
      <c r="H20" s="2">
        <v>0.05</v>
      </c>
      <c r="I20" s="2">
        <v>0.05</v>
      </c>
      <c r="J20" s="2">
        <v>0</v>
      </c>
      <c r="K20" s="2">
        <v>18</v>
      </c>
      <c r="L20" s="2">
        <v>95</v>
      </c>
      <c r="M20" s="2">
        <v>23.5</v>
      </c>
      <c r="N20" s="2">
        <v>1.95</v>
      </c>
    </row>
    <row r="21" spans="1:14" x14ac:dyDescent="0.25">
      <c r="A21" s="2"/>
      <c r="B21" s="2" t="s">
        <v>19</v>
      </c>
      <c r="C21" s="2"/>
      <c r="D21" s="2">
        <f t="shared" ref="D21:N21" si="2">SUM(D14:D20)</f>
        <v>38.49</v>
      </c>
      <c r="E21" s="2">
        <f t="shared" si="2"/>
        <v>38.61</v>
      </c>
      <c r="F21" s="2">
        <f t="shared" si="2"/>
        <v>139.38</v>
      </c>
      <c r="G21" s="2">
        <f t="shared" si="2"/>
        <v>1058.6500000000001</v>
      </c>
      <c r="H21" s="2">
        <f t="shared" si="2"/>
        <v>0.52300000000000002</v>
      </c>
      <c r="I21" s="2">
        <f t="shared" si="2"/>
        <v>27.07</v>
      </c>
      <c r="J21" s="2">
        <f t="shared" si="2"/>
        <v>0.23</v>
      </c>
      <c r="K21" s="2">
        <f t="shared" si="2"/>
        <v>156.01999999999998</v>
      </c>
      <c r="L21" s="2">
        <f t="shared" si="2"/>
        <v>806.95999999999992</v>
      </c>
      <c r="M21" s="2">
        <f t="shared" si="2"/>
        <v>120.86999999999999</v>
      </c>
      <c r="N21" s="2">
        <f t="shared" si="2"/>
        <v>7.85</v>
      </c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 t="s">
        <v>26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 t="s">
        <v>72</v>
      </c>
      <c r="B24" s="2" t="s">
        <v>44</v>
      </c>
      <c r="C24" s="2">
        <v>200</v>
      </c>
      <c r="D24" s="2">
        <v>0.3</v>
      </c>
      <c r="E24" s="2">
        <v>0</v>
      </c>
      <c r="F24" s="2">
        <v>34.520000000000003</v>
      </c>
      <c r="G24" s="2">
        <v>139.19999999999999</v>
      </c>
      <c r="H24" s="2">
        <v>0.01</v>
      </c>
      <c r="I24" s="2">
        <v>1.08</v>
      </c>
      <c r="J24" s="2">
        <v>0</v>
      </c>
      <c r="K24" s="2">
        <v>6.4</v>
      </c>
      <c r="L24" s="2">
        <v>3.6</v>
      </c>
      <c r="M24" s="2">
        <v>0</v>
      </c>
      <c r="N24" s="2">
        <v>0.18</v>
      </c>
    </row>
    <row r="25" spans="1:14" x14ac:dyDescent="0.25">
      <c r="A25" s="2" t="s">
        <v>77</v>
      </c>
      <c r="B25" s="2" t="s">
        <v>50</v>
      </c>
      <c r="C25" s="2">
        <v>100</v>
      </c>
      <c r="D25" s="2">
        <v>7.5</v>
      </c>
      <c r="E25" s="2">
        <v>13.2</v>
      </c>
      <c r="F25" s="2">
        <v>60.9</v>
      </c>
      <c r="G25" s="2">
        <v>392</v>
      </c>
      <c r="H25" s="2">
        <v>0</v>
      </c>
      <c r="I25" s="2">
        <v>0</v>
      </c>
      <c r="J25" s="2">
        <v>0.05</v>
      </c>
      <c r="K25" s="2">
        <v>3.33</v>
      </c>
      <c r="L25" s="2">
        <v>167.2</v>
      </c>
      <c r="M25" s="2">
        <v>30</v>
      </c>
      <c r="N25" s="2">
        <v>0</v>
      </c>
    </row>
    <row r="26" spans="1:14" x14ac:dyDescent="0.25">
      <c r="A26" s="2"/>
      <c r="B26" s="2" t="s">
        <v>19</v>
      </c>
      <c r="C26" s="2"/>
      <c r="D26" s="2">
        <f>SUM(D24:D25)</f>
        <v>7.8</v>
      </c>
      <c r="E26" s="2">
        <f t="shared" ref="E26:N26" si="3">SUM(E24:E25)</f>
        <v>13.2</v>
      </c>
      <c r="F26" s="2">
        <f>SUM(F24:F25)</f>
        <v>95.42</v>
      </c>
      <c r="G26" s="2">
        <f>SUM(G24:G25)</f>
        <v>531.20000000000005</v>
      </c>
      <c r="H26" s="2">
        <f t="shared" si="3"/>
        <v>0.01</v>
      </c>
      <c r="I26" s="2">
        <f t="shared" si="3"/>
        <v>1.08</v>
      </c>
      <c r="J26" s="2">
        <f t="shared" si="3"/>
        <v>0.05</v>
      </c>
      <c r="K26" s="2">
        <f>SUM(K24:K25)</f>
        <v>9.73</v>
      </c>
      <c r="L26" s="2">
        <f>SUM(L24:L25)</f>
        <v>170.79999999999998</v>
      </c>
      <c r="M26" s="2">
        <f t="shared" si="3"/>
        <v>30</v>
      </c>
      <c r="N26" s="2">
        <f t="shared" si="3"/>
        <v>0.18</v>
      </c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 t="s">
        <v>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 t="s">
        <v>84</v>
      </c>
      <c r="B29" s="2" t="s">
        <v>127</v>
      </c>
      <c r="C29" s="2">
        <v>100</v>
      </c>
      <c r="D29" s="2">
        <v>13.45</v>
      </c>
      <c r="E29" s="2">
        <v>17.09</v>
      </c>
      <c r="F29" s="2">
        <v>10.54</v>
      </c>
      <c r="G29" s="2">
        <v>249</v>
      </c>
      <c r="H29" s="2">
        <v>3.4000000000000002E-2</v>
      </c>
      <c r="I29" s="2">
        <v>1.92</v>
      </c>
      <c r="J29" s="2">
        <v>5.8000000000000003E-2</v>
      </c>
      <c r="K29" s="2">
        <v>100.86</v>
      </c>
      <c r="L29" s="2">
        <v>214.56</v>
      </c>
      <c r="M29" s="2">
        <v>48.71</v>
      </c>
      <c r="N29" s="2">
        <v>7.2</v>
      </c>
    </row>
    <row r="30" spans="1:14" x14ac:dyDescent="0.25">
      <c r="A30" s="2" t="s">
        <v>40</v>
      </c>
      <c r="B30" s="2" t="s">
        <v>31</v>
      </c>
      <c r="C30" s="2">
        <v>200</v>
      </c>
      <c r="D30" s="2">
        <v>3.81</v>
      </c>
      <c r="E30" s="2">
        <v>5.76</v>
      </c>
      <c r="F30" s="2">
        <v>30.68</v>
      </c>
      <c r="G30" s="2">
        <v>212</v>
      </c>
      <c r="H30" s="2">
        <v>0.2</v>
      </c>
      <c r="I30" s="2">
        <v>28</v>
      </c>
      <c r="J30" s="2">
        <v>2.8</v>
      </c>
      <c r="K30" s="2">
        <v>19.52</v>
      </c>
      <c r="L30" s="2">
        <v>106.3</v>
      </c>
      <c r="M30" s="2">
        <v>39.1</v>
      </c>
      <c r="N30" s="2">
        <v>1.54</v>
      </c>
    </row>
    <row r="31" spans="1:14" x14ac:dyDescent="0.25">
      <c r="A31" s="2" t="s">
        <v>114</v>
      </c>
      <c r="B31" s="2" t="s">
        <v>116</v>
      </c>
      <c r="C31" s="2" t="s">
        <v>115</v>
      </c>
      <c r="D31" s="2">
        <v>0.27</v>
      </c>
      <c r="E31" s="2">
        <v>0</v>
      </c>
      <c r="F31" s="2">
        <v>29.26</v>
      </c>
      <c r="G31" s="2">
        <v>65</v>
      </c>
      <c r="H31" s="2">
        <v>3.0000000000000001E-3</v>
      </c>
      <c r="I31" s="2">
        <v>3.2</v>
      </c>
      <c r="J31" s="2">
        <v>0</v>
      </c>
      <c r="K31" s="2">
        <v>9.5</v>
      </c>
      <c r="L31" s="2">
        <v>1.76</v>
      </c>
      <c r="M31" s="2">
        <v>0.96</v>
      </c>
      <c r="N31" s="2">
        <v>0.5</v>
      </c>
    </row>
    <row r="32" spans="1:14" x14ac:dyDescent="0.25">
      <c r="A32" s="2"/>
      <c r="B32" s="2" t="s">
        <v>16</v>
      </c>
      <c r="C32" s="2">
        <v>50</v>
      </c>
      <c r="D32" s="2">
        <v>4.05</v>
      </c>
      <c r="E32" s="2">
        <v>0.5</v>
      </c>
      <c r="F32" s="2">
        <v>24.4</v>
      </c>
      <c r="G32" s="2">
        <v>121</v>
      </c>
      <c r="H32" s="2">
        <v>0.14000000000000001</v>
      </c>
      <c r="I32" s="2">
        <v>0</v>
      </c>
      <c r="J32" s="2">
        <v>0.01</v>
      </c>
      <c r="K32" s="2">
        <v>23</v>
      </c>
      <c r="L32" s="2">
        <v>141</v>
      </c>
      <c r="M32" s="2">
        <v>13.33</v>
      </c>
      <c r="N32" s="2">
        <v>0</v>
      </c>
    </row>
    <row r="33" spans="1:14" x14ac:dyDescent="0.25">
      <c r="A33" s="2"/>
      <c r="B33" s="2" t="s">
        <v>121</v>
      </c>
      <c r="C33" s="2">
        <v>50</v>
      </c>
      <c r="D33" s="2">
        <v>4.05</v>
      </c>
      <c r="E33" s="2">
        <v>1.7</v>
      </c>
      <c r="F33" s="2">
        <v>24.1</v>
      </c>
      <c r="G33" s="2">
        <v>119.5</v>
      </c>
      <c r="H33" s="2">
        <v>0.05</v>
      </c>
      <c r="I33" s="2">
        <v>0.05</v>
      </c>
      <c r="J33" s="2">
        <v>0</v>
      </c>
      <c r="K33" s="2">
        <v>18</v>
      </c>
      <c r="L33" s="2">
        <v>95</v>
      </c>
      <c r="M33" s="2">
        <v>23.5</v>
      </c>
      <c r="N33" s="2">
        <v>1.95</v>
      </c>
    </row>
    <row r="34" spans="1:14" x14ac:dyDescent="0.25">
      <c r="A34" s="2"/>
      <c r="B34" s="2" t="s">
        <v>19</v>
      </c>
      <c r="C34" s="2"/>
      <c r="D34" s="2">
        <f t="shared" ref="D34:N34" si="4">SUM(D29:D33)</f>
        <v>25.63</v>
      </c>
      <c r="E34" s="2">
        <f t="shared" si="4"/>
        <v>25.05</v>
      </c>
      <c r="F34" s="2">
        <f t="shared" si="4"/>
        <v>118.97999999999999</v>
      </c>
      <c r="G34" s="2">
        <f t="shared" si="4"/>
        <v>766.5</v>
      </c>
      <c r="H34" s="2">
        <f t="shared" si="4"/>
        <v>0.42699999999999999</v>
      </c>
      <c r="I34" s="2">
        <f t="shared" si="4"/>
        <v>33.17</v>
      </c>
      <c r="J34" s="2">
        <f t="shared" si="4"/>
        <v>2.8679999999999994</v>
      </c>
      <c r="K34" s="2">
        <f t="shared" si="4"/>
        <v>170.88</v>
      </c>
      <c r="L34" s="2">
        <f t="shared" si="4"/>
        <v>558.62</v>
      </c>
      <c r="M34" s="2">
        <f t="shared" si="4"/>
        <v>125.6</v>
      </c>
      <c r="N34" s="2">
        <f t="shared" si="4"/>
        <v>11.19</v>
      </c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 t="s">
        <v>119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 t="s">
        <v>83</v>
      </c>
      <c r="B37" s="2" t="s">
        <v>54</v>
      </c>
      <c r="C37" s="2">
        <v>200</v>
      </c>
      <c r="D37" s="2">
        <v>5.6</v>
      </c>
      <c r="E37" s="2">
        <v>5</v>
      </c>
      <c r="F37" s="2">
        <v>7.8</v>
      </c>
      <c r="G37" s="2">
        <v>100</v>
      </c>
      <c r="H37" s="2">
        <v>0.1</v>
      </c>
      <c r="I37" s="2">
        <v>1.4</v>
      </c>
      <c r="J37" s="2">
        <v>0.1</v>
      </c>
      <c r="K37" s="2">
        <v>240</v>
      </c>
      <c r="L37" s="2">
        <v>190</v>
      </c>
      <c r="M37" s="2">
        <v>28</v>
      </c>
      <c r="N37" s="2">
        <v>0.2</v>
      </c>
    </row>
    <row r="38" spans="1:14" x14ac:dyDescent="0.25">
      <c r="A38" s="2"/>
      <c r="B38" s="2" t="s">
        <v>19</v>
      </c>
      <c r="C38" s="2"/>
      <c r="D38" s="2">
        <f t="shared" ref="D38:N38" si="5">SUM(D37:D37)</f>
        <v>5.6</v>
      </c>
      <c r="E38" s="2">
        <f t="shared" si="5"/>
        <v>5</v>
      </c>
      <c r="F38" s="2">
        <f t="shared" si="5"/>
        <v>7.8</v>
      </c>
      <c r="G38" s="2">
        <f t="shared" si="5"/>
        <v>100</v>
      </c>
      <c r="H38" s="2">
        <f t="shared" si="5"/>
        <v>0.1</v>
      </c>
      <c r="I38" s="2">
        <f t="shared" si="5"/>
        <v>1.4</v>
      </c>
      <c r="J38" s="2">
        <f t="shared" si="5"/>
        <v>0.1</v>
      </c>
      <c r="K38" s="2">
        <f t="shared" si="5"/>
        <v>240</v>
      </c>
      <c r="L38" s="2">
        <f t="shared" si="5"/>
        <v>190</v>
      </c>
      <c r="M38" s="2">
        <f t="shared" si="5"/>
        <v>28</v>
      </c>
      <c r="N38" s="2">
        <f t="shared" si="5"/>
        <v>0.2</v>
      </c>
    </row>
    <row r="39" spans="1:14" x14ac:dyDescent="0.25">
      <c r="A39" s="2"/>
      <c r="B39" s="2" t="s">
        <v>33</v>
      </c>
      <c r="C39" s="2"/>
      <c r="D39" s="2">
        <f t="shared" ref="D39:N39" si="6">D7+D11+D21+D26+D34+D38</f>
        <v>117.22999999999999</v>
      </c>
      <c r="E39" s="2">
        <f t="shared" si="6"/>
        <v>105.75999999999999</v>
      </c>
      <c r="F39" s="2">
        <f t="shared" si="6"/>
        <v>485.12000000000006</v>
      </c>
      <c r="G39" s="2">
        <f t="shared" si="6"/>
        <v>3417.4300000000003</v>
      </c>
      <c r="H39" s="2">
        <f t="shared" si="6"/>
        <v>1.7500000000000002</v>
      </c>
      <c r="I39" s="2">
        <f t="shared" si="6"/>
        <v>79.080000000000013</v>
      </c>
      <c r="J39" s="2">
        <f t="shared" si="6"/>
        <v>62.287999999999997</v>
      </c>
      <c r="K39" s="2">
        <f t="shared" si="6"/>
        <v>829.24</v>
      </c>
      <c r="L39" s="2">
        <f t="shared" si="6"/>
        <v>2086.61</v>
      </c>
      <c r="M39" s="2">
        <f t="shared" si="6"/>
        <v>359.78</v>
      </c>
      <c r="N39" s="2">
        <f t="shared" si="6"/>
        <v>23.81</v>
      </c>
    </row>
  </sheetData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view="pageBreakPreview" topLeftCell="A10" zoomScaleSheetLayoutView="100" workbookViewId="0">
      <selection activeCell="A32" sqref="A32:XFD32"/>
    </sheetView>
  </sheetViews>
  <sheetFormatPr defaultRowHeight="15" x14ac:dyDescent="0.25"/>
  <cols>
    <col min="1" max="1" width="18.28515625" customWidth="1"/>
    <col min="2" max="2" width="44.5703125" customWidth="1"/>
    <col min="3" max="3" width="8.140625" customWidth="1"/>
    <col min="4" max="4" width="7.5703125" customWidth="1"/>
    <col min="5" max="5" width="8.28515625" customWidth="1"/>
    <col min="6" max="6" width="12" customWidth="1"/>
    <col min="7" max="7" width="16.42578125" customWidth="1"/>
    <col min="8" max="8" width="8.28515625" customWidth="1"/>
    <col min="9" max="9" width="7.85546875" customWidth="1"/>
    <col min="10" max="10" width="7.5703125" customWidth="1"/>
    <col min="12" max="12" width="8.85546875" customWidth="1"/>
    <col min="13" max="13" width="8.42578125" customWidth="1"/>
    <col min="14" max="14" width="8.7109375" customWidth="1"/>
  </cols>
  <sheetData>
    <row r="1" spans="1:14" x14ac:dyDescent="0.25">
      <c r="A1" s="3"/>
      <c r="B1" s="14" t="s">
        <v>100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147</v>
      </c>
      <c r="B3" s="2" t="s">
        <v>164</v>
      </c>
      <c r="C3" s="2" t="s">
        <v>52</v>
      </c>
      <c r="D3" s="2">
        <v>23.2</v>
      </c>
      <c r="E3" s="2">
        <v>10.4</v>
      </c>
      <c r="F3" s="2">
        <v>48.2</v>
      </c>
      <c r="G3" s="2">
        <v>380</v>
      </c>
      <c r="H3" s="2">
        <v>0.19</v>
      </c>
      <c r="I3" s="2">
        <v>28.94</v>
      </c>
      <c r="J3" s="2">
        <v>76</v>
      </c>
      <c r="K3" s="2">
        <v>80.84</v>
      </c>
      <c r="L3" s="2">
        <v>11.6</v>
      </c>
      <c r="M3" s="2">
        <v>54.28</v>
      </c>
      <c r="N3" s="2">
        <v>2.69</v>
      </c>
    </row>
    <row r="4" spans="1:14" ht="15.75" x14ac:dyDescent="0.25">
      <c r="A4" s="2" t="s">
        <v>181</v>
      </c>
      <c r="B4" s="2" t="s">
        <v>47</v>
      </c>
      <c r="C4" s="2">
        <v>100</v>
      </c>
      <c r="D4" s="2">
        <v>1.52</v>
      </c>
      <c r="E4" s="2">
        <v>5.0199999999999996</v>
      </c>
      <c r="F4" s="2">
        <v>7.82</v>
      </c>
      <c r="G4" s="2">
        <v>83</v>
      </c>
      <c r="H4" s="2">
        <v>0.03</v>
      </c>
      <c r="I4" s="2">
        <v>7.19</v>
      </c>
      <c r="J4" s="2">
        <v>0</v>
      </c>
      <c r="K4" s="2">
        <v>17.43</v>
      </c>
      <c r="L4" s="2">
        <v>18.25</v>
      </c>
      <c r="M4" s="2">
        <v>7.96</v>
      </c>
      <c r="N4" s="2">
        <v>0.2</v>
      </c>
    </row>
    <row r="5" spans="1:14" ht="15.75" x14ac:dyDescent="0.25">
      <c r="A5" s="2" t="s">
        <v>70</v>
      </c>
      <c r="B5" s="2" t="s">
        <v>160</v>
      </c>
      <c r="C5" s="2">
        <v>200</v>
      </c>
      <c r="D5" s="2">
        <v>3.58</v>
      </c>
      <c r="E5" s="2">
        <v>2.68</v>
      </c>
      <c r="F5" s="2">
        <v>28.34</v>
      </c>
      <c r="G5" s="2">
        <v>151.80000000000001</v>
      </c>
      <c r="H5" s="2">
        <v>0.04</v>
      </c>
      <c r="I5" s="2">
        <v>1.3</v>
      </c>
      <c r="J5" s="2">
        <v>0.01</v>
      </c>
      <c r="K5" s="2">
        <v>110</v>
      </c>
      <c r="L5" s="2">
        <v>76</v>
      </c>
      <c r="M5" s="2">
        <v>14</v>
      </c>
      <c r="N5" s="2">
        <v>0.56000000000000005</v>
      </c>
    </row>
    <row r="6" spans="1:14" ht="15.75" x14ac:dyDescent="0.25">
      <c r="A6" s="2"/>
      <c r="B6" s="2" t="s">
        <v>16</v>
      </c>
      <c r="C6" s="2">
        <v>50</v>
      </c>
      <c r="D6" s="2">
        <v>4.05</v>
      </c>
      <c r="E6" s="2">
        <v>0.5</v>
      </c>
      <c r="F6" s="2">
        <v>24.4</v>
      </c>
      <c r="G6" s="2">
        <v>121</v>
      </c>
      <c r="H6" s="2">
        <v>0.14000000000000001</v>
      </c>
      <c r="I6" s="2">
        <v>0</v>
      </c>
      <c r="J6" s="2">
        <v>0.01</v>
      </c>
      <c r="K6" s="2">
        <v>23</v>
      </c>
      <c r="L6" s="2">
        <v>141</v>
      </c>
      <c r="M6" s="2">
        <v>13.33</v>
      </c>
      <c r="N6" s="2">
        <v>0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32.449999999999996</v>
      </c>
      <c r="E8" s="2">
        <f t="shared" si="0"/>
        <v>26.8</v>
      </c>
      <c r="F8" s="2">
        <f t="shared" si="0"/>
        <v>108.85999999999999</v>
      </c>
      <c r="G8" s="2">
        <f t="shared" si="0"/>
        <v>810.8</v>
      </c>
      <c r="H8" s="2">
        <f t="shared" si="0"/>
        <v>0.4</v>
      </c>
      <c r="I8" s="2">
        <f t="shared" si="0"/>
        <v>37.43</v>
      </c>
      <c r="J8" s="2">
        <f t="shared" si="0"/>
        <v>135.02000000000001</v>
      </c>
      <c r="K8" s="2">
        <f t="shared" si="0"/>
        <v>232.27</v>
      </c>
      <c r="L8" s="2">
        <f t="shared" si="0"/>
        <v>246.85</v>
      </c>
      <c r="M8" s="2">
        <f t="shared" si="0"/>
        <v>91.570000000000007</v>
      </c>
      <c r="N8" s="2">
        <f t="shared" si="0"/>
        <v>3.45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34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184</v>
      </c>
      <c r="B15" s="2" t="s">
        <v>49</v>
      </c>
      <c r="C15" s="2">
        <v>250</v>
      </c>
      <c r="D15" s="2" t="s">
        <v>185</v>
      </c>
      <c r="E15" s="2">
        <v>5.55</v>
      </c>
      <c r="F15" s="2">
        <v>13.4</v>
      </c>
      <c r="G15" s="2">
        <v>113.75</v>
      </c>
      <c r="H15" s="2">
        <v>0.42</v>
      </c>
      <c r="I15" s="2">
        <v>0</v>
      </c>
      <c r="J15" s="2">
        <v>0.22</v>
      </c>
      <c r="K15" s="2">
        <v>73.75</v>
      </c>
      <c r="L15" s="2">
        <v>199.53</v>
      </c>
      <c r="M15" s="2">
        <v>68.75</v>
      </c>
      <c r="N15" s="2">
        <v>4.32</v>
      </c>
    </row>
    <row r="16" spans="1:14" ht="15.75" x14ac:dyDescent="0.25">
      <c r="A16" s="2" t="s">
        <v>182</v>
      </c>
      <c r="B16" s="2" t="s">
        <v>183</v>
      </c>
      <c r="C16" s="2">
        <v>90</v>
      </c>
      <c r="D16" s="2">
        <v>12.7</v>
      </c>
      <c r="E16" s="2">
        <v>18.399999999999999</v>
      </c>
      <c r="F16" s="2">
        <v>12.1</v>
      </c>
      <c r="G16" s="2">
        <v>265</v>
      </c>
      <c r="H16" s="2">
        <v>0.05</v>
      </c>
      <c r="I16" s="2">
        <v>0</v>
      </c>
      <c r="J16" s="2">
        <v>1.7000000000000001E-2</v>
      </c>
      <c r="K16" s="2">
        <v>12.5</v>
      </c>
      <c r="L16" s="2">
        <v>114</v>
      </c>
      <c r="M16" s="2">
        <v>18.899999999999999</v>
      </c>
      <c r="N16" s="2">
        <v>1.27</v>
      </c>
    </row>
    <row r="17" spans="1:14" ht="15.75" x14ac:dyDescent="0.25">
      <c r="A17" s="2" t="s">
        <v>106</v>
      </c>
      <c r="B17" s="2" t="s">
        <v>107</v>
      </c>
      <c r="C17" s="2">
        <v>200</v>
      </c>
      <c r="D17" s="2">
        <v>2.66</v>
      </c>
      <c r="E17" s="2">
        <v>15.61</v>
      </c>
      <c r="F17" s="2">
        <v>20</v>
      </c>
      <c r="G17" s="2">
        <v>230.4</v>
      </c>
      <c r="H17" s="2">
        <v>2.64</v>
      </c>
      <c r="I17" s="2">
        <v>44.4</v>
      </c>
      <c r="J17" s="2">
        <v>0</v>
      </c>
      <c r="K17" s="2">
        <v>34.68</v>
      </c>
      <c r="L17" s="2">
        <v>129.71</v>
      </c>
      <c r="M17" s="2">
        <v>34.68</v>
      </c>
      <c r="N17" s="2">
        <v>2.16</v>
      </c>
    </row>
    <row r="18" spans="1:14" ht="15.75" x14ac:dyDescent="0.25">
      <c r="A18" s="2" t="s">
        <v>221</v>
      </c>
      <c r="B18" s="2" t="s">
        <v>222</v>
      </c>
      <c r="C18" s="2">
        <v>80</v>
      </c>
      <c r="D18" s="2">
        <v>0.64</v>
      </c>
      <c r="E18" s="2">
        <v>0</v>
      </c>
      <c r="F18" s="2">
        <v>2.72</v>
      </c>
      <c r="G18" s="2">
        <v>12.8</v>
      </c>
      <c r="H18" s="2">
        <v>0.05</v>
      </c>
      <c r="I18" s="2">
        <v>8</v>
      </c>
      <c r="J18" s="2">
        <v>7.0000000000000007E-2</v>
      </c>
      <c r="K18" s="2">
        <v>18.399999999999999</v>
      </c>
      <c r="L18" s="2">
        <v>33.6</v>
      </c>
      <c r="M18" s="2">
        <v>11.2</v>
      </c>
      <c r="N18" s="2">
        <v>0.48</v>
      </c>
    </row>
    <row r="19" spans="1:14" ht="15.75" x14ac:dyDescent="0.25">
      <c r="A19" s="2" t="s">
        <v>73</v>
      </c>
      <c r="B19" s="2" t="s">
        <v>45</v>
      </c>
      <c r="C19" s="2">
        <v>200</v>
      </c>
      <c r="D19" s="2">
        <v>1</v>
      </c>
      <c r="E19" s="2">
        <v>0</v>
      </c>
      <c r="F19" s="2">
        <v>23.4</v>
      </c>
      <c r="G19" s="2">
        <v>101.6</v>
      </c>
      <c r="H19" s="2">
        <v>0.02</v>
      </c>
      <c r="I19" s="2">
        <v>4</v>
      </c>
      <c r="J19" s="2">
        <v>0</v>
      </c>
      <c r="K19" s="2">
        <v>16</v>
      </c>
      <c r="L19" s="2">
        <v>18</v>
      </c>
      <c r="M19" s="2">
        <v>10</v>
      </c>
      <c r="N19" s="2">
        <v>0.4</v>
      </c>
    </row>
    <row r="20" spans="1:14" ht="15.75" x14ac:dyDescent="0.25">
      <c r="A20" s="2"/>
      <c r="B20" s="2" t="s">
        <v>16</v>
      </c>
      <c r="C20" s="2">
        <v>50</v>
      </c>
      <c r="D20" s="2">
        <v>4.05</v>
      </c>
      <c r="E20" s="2">
        <v>0.5</v>
      </c>
      <c r="F20" s="2">
        <v>24.4</v>
      </c>
      <c r="G20" s="2">
        <v>121</v>
      </c>
      <c r="H20" s="2">
        <v>0.14000000000000001</v>
      </c>
      <c r="I20" s="2">
        <v>0</v>
      </c>
      <c r="J20" s="2">
        <v>0.01</v>
      </c>
      <c r="K20" s="2">
        <v>23</v>
      </c>
      <c r="L20" s="2">
        <v>141</v>
      </c>
      <c r="M20" s="2">
        <v>13.33</v>
      </c>
      <c r="N20" s="2">
        <v>0</v>
      </c>
    </row>
    <row r="21" spans="1:14" ht="15.75" x14ac:dyDescent="0.25">
      <c r="A21" s="2"/>
      <c r="B21" s="2" t="s">
        <v>121</v>
      </c>
      <c r="C21" s="2">
        <v>50</v>
      </c>
      <c r="D21" s="2">
        <v>4.05</v>
      </c>
      <c r="E21" s="2">
        <v>1.7</v>
      </c>
      <c r="F21" s="2">
        <v>24.1</v>
      </c>
      <c r="G21" s="2">
        <v>119.5</v>
      </c>
      <c r="H21" s="2">
        <v>0.05</v>
      </c>
      <c r="I21" s="2">
        <v>0.05</v>
      </c>
      <c r="J21" s="2">
        <v>0</v>
      </c>
      <c r="K21" s="2">
        <v>18</v>
      </c>
      <c r="L21" s="2">
        <v>95</v>
      </c>
      <c r="M21" s="2">
        <v>23.5</v>
      </c>
      <c r="N21" s="2">
        <v>1.95</v>
      </c>
    </row>
    <row r="22" spans="1:14" ht="15.75" x14ac:dyDescent="0.25">
      <c r="A22" s="2"/>
      <c r="B22" s="2" t="s">
        <v>19</v>
      </c>
      <c r="C22" s="2"/>
      <c r="D22" s="2">
        <f t="shared" ref="D22:N22" si="2">SUM(D15:D21)</f>
        <v>25.1</v>
      </c>
      <c r="E22" s="2">
        <f t="shared" si="2"/>
        <v>41.760000000000005</v>
      </c>
      <c r="F22" s="2">
        <f t="shared" si="2"/>
        <v>120.12</v>
      </c>
      <c r="G22" s="2">
        <f t="shared" si="2"/>
        <v>964.05</v>
      </c>
      <c r="H22" s="2">
        <f t="shared" si="2"/>
        <v>3.37</v>
      </c>
      <c r="I22" s="2">
        <f t="shared" si="2"/>
        <v>56.449999999999996</v>
      </c>
      <c r="J22" s="2">
        <f t="shared" si="2"/>
        <v>0.317</v>
      </c>
      <c r="K22" s="2">
        <f t="shared" si="2"/>
        <v>196.33</v>
      </c>
      <c r="L22" s="2">
        <f t="shared" si="2"/>
        <v>730.84</v>
      </c>
      <c r="M22" s="2">
        <f t="shared" si="2"/>
        <v>180.36</v>
      </c>
      <c r="N22" s="2">
        <f t="shared" si="2"/>
        <v>10.58</v>
      </c>
    </row>
    <row r="23" spans="1:14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/>
      <c r="B24" s="2" t="s">
        <v>26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 t="s">
        <v>36</v>
      </c>
      <c r="B25" s="2" t="s">
        <v>25</v>
      </c>
      <c r="C25" s="2">
        <v>200</v>
      </c>
      <c r="D25" s="2">
        <v>0.08</v>
      </c>
      <c r="E25" s="2">
        <v>0</v>
      </c>
      <c r="F25" s="2">
        <v>21.82</v>
      </c>
      <c r="G25" s="2">
        <v>87.6</v>
      </c>
      <c r="H25" s="2">
        <v>0</v>
      </c>
      <c r="I25" s="2">
        <v>0</v>
      </c>
      <c r="J25" s="2">
        <v>0</v>
      </c>
      <c r="K25" s="2">
        <v>8.6</v>
      </c>
      <c r="L25" s="2">
        <v>0</v>
      </c>
      <c r="M25" s="2">
        <v>1.83</v>
      </c>
      <c r="N25" s="2">
        <v>0</v>
      </c>
    </row>
    <row r="26" spans="1:14" ht="15.75" x14ac:dyDescent="0.25">
      <c r="A26" s="2"/>
      <c r="B26" s="2" t="s">
        <v>120</v>
      </c>
      <c r="C26" s="2">
        <v>50</v>
      </c>
      <c r="D26" s="2">
        <v>1.6</v>
      </c>
      <c r="E26" s="2">
        <v>1.4</v>
      </c>
      <c r="F26" s="2">
        <v>40.049999999999997</v>
      </c>
      <c r="G26" s="2">
        <v>171.6</v>
      </c>
      <c r="H26" s="2">
        <v>0.01</v>
      </c>
      <c r="I26" s="2">
        <v>0</v>
      </c>
      <c r="J26" s="2">
        <v>0</v>
      </c>
      <c r="K26" s="2">
        <v>5</v>
      </c>
      <c r="L26" s="2">
        <v>16.5</v>
      </c>
      <c r="M26" s="2">
        <v>10</v>
      </c>
      <c r="N26" s="2">
        <v>0.3</v>
      </c>
    </row>
    <row r="27" spans="1:14" ht="15.75" x14ac:dyDescent="0.25">
      <c r="A27" s="2"/>
      <c r="B27" s="2" t="s">
        <v>19</v>
      </c>
      <c r="C27" s="2"/>
      <c r="D27" s="2">
        <f t="shared" ref="D27:N27" si="3">SUM(D25:D26)</f>
        <v>1.6800000000000002</v>
      </c>
      <c r="E27" s="2">
        <f t="shared" si="3"/>
        <v>1.4</v>
      </c>
      <c r="F27" s="2">
        <f t="shared" si="3"/>
        <v>61.87</v>
      </c>
      <c r="G27" s="2">
        <f>SUM(G25:G26)</f>
        <v>259.2</v>
      </c>
      <c r="H27" s="2">
        <f t="shared" si="3"/>
        <v>0.01</v>
      </c>
      <c r="I27" s="2">
        <f t="shared" si="3"/>
        <v>0</v>
      </c>
      <c r="J27" s="2">
        <f t="shared" si="3"/>
        <v>0</v>
      </c>
      <c r="K27" s="2">
        <f t="shared" si="3"/>
        <v>13.6</v>
      </c>
      <c r="L27" s="2">
        <f t="shared" si="3"/>
        <v>16.5</v>
      </c>
      <c r="M27" s="2">
        <f t="shared" si="3"/>
        <v>11.83</v>
      </c>
      <c r="N27" s="2">
        <f t="shared" si="3"/>
        <v>0.3</v>
      </c>
    </row>
    <row r="28" spans="1:14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x14ac:dyDescent="0.25">
      <c r="A29" s="2"/>
      <c r="B29" s="2" t="s">
        <v>29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 t="s">
        <v>80</v>
      </c>
      <c r="B30" s="2" t="s">
        <v>56</v>
      </c>
      <c r="C30" s="2" t="s">
        <v>186</v>
      </c>
      <c r="D30" s="2">
        <v>27.58</v>
      </c>
      <c r="E30" s="2">
        <v>31.54</v>
      </c>
      <c r="F30" s="2">
        <v>26.37</v>
      </c>
      <c r="G30" s="2">
        <v>500</v>
      </c>
      <c r="H30" s="2">
        <v>0.21</v>
      </c>
      <c r="I30" s="2">
        <v>5.0199999999999996</v>
      </c>
      <c r="J30" s="2">
        <v>0.03</v>
      </c>
      <c r="K30" s="2">
        <v>29.64</v>
      </c>
      <c r="L30" s="2">
        <v>182</v>
      </c>
      <c r="M30" s="2">
        <v>56.48</v>
      </c>
      <c r="N30" s="2">
        <v>3.26</v>
      </c>
    </row>
    <row r="31" spans="1:14" ht="15.75" x14ac:dyDescent="0.25">
      <c r="A31" s="2" t="s">
        <v>81</v>
      </c>
      <c r="B31" s="2" t="s">
        <v>57</v>
      </c>
      <c r="C31" s="2">
        <v>100</v>
      </c>
      <c r="D31" s="2">
        <v>2.2999999999999998</v>
      </c>
      <c r="E31" s="2">
        <v>6.8</v>
      </c>
      <c r="F31" s="2">
        <v>15.4</v>
      </c>
      <c r="G31" s="2">
        <v>132</v>
      </c>
      <c r="H31" s="2">
        <v>3.0000000000000001E-3</v>
      </c>
      <c r="I31" s="2">
        <v>8</v>
      </c>
      <c r="J31" s="2">
        <v>0</v>
      </c>
      <c r="K31" s="2">
        <v>63</v>
      </c>
      <c r="L31" s="2">
        <v>27</v>
      </c>
      <c r="M31" s="2">
        <v>0.5</v>
      </c>
      <c r="N31" s="2">
        <v>3.3</v>
      </c>
    </row>
    <row r="32" spans="1:14" ht="15.75" x14ac:dyDescent="0.25">
      <c r="A32" s="2" t="s">
        <v>130</v>
      </c>
      <c r="B32" s="2" t="s">
        <v>187</v>
      </c>
      <c r="C32" s="2">
        <v>20</v>
      </c>
      <c r="D32" s="2">
        <v>4.6399999999999997</v>
      </c>
      <c r="E32" s="2">
        <v>6</v>
      </c>
      <c r="F32" s="2">
        <v>0</v>
      </c>
      <c r="G32" s="2">
        <v>72.8</v>
      </c>
      <c r="H32" s="2">
        <v>0.01</v>
      </c>
      <c r="I32" s="2">
        <v>0.15</v>
      </c>
      <c r="J32" s="2">
        <v>52</v>
      </c>
      <c r="K32" s="2">
        <v>176</v>
      </c>
      <c r="L32" s="2">
        <v>100</v>
      </c>
      <c r="M32" s="2">
        <v>7</v>
      </c>
      <c r="N32" s="2">
        <v>0.2</v>
      </c>
    </row>
    <row r="33" spans="1:14" ht="15.75" x14ac:dyDescent="0.25">
      <c r="A33" s="2" t="s">
        <v>41</v>
      </c>
      <c r="B33" s="2" t="s">
        <v>32</v>
      </c>
      <c r="C33" s="2" t="s">
        <v>42</v>
      </c>
      <c r="D33" s="2">
        <v>0.1</v>
      </c>
      <c r="E33" s="2">
        <v>0</v>
      </c>
      <c r="F33" s="2">
        <v>15</v>
      </c>
      <c r="G33" s="2">
        <v>60</v>
      </c>
      <c r="H33" s="2">
        <v>0.02</v>
      </c>
      <c r="I33" s="2">
        <v>0.4</v>
      </c>
      <c r="J33" s="2">
        <v>0.02</v>
      </c>
      <c r="K33" s="2">
        <v>0.2</v>
      </c>
      <c r="L33" s="2">
        <v>0</v>
      </c>
      <c r="M33" s="2">
        <v>0</v>
      </c>
      <c r="N33" s="2">
        <v>0.4</v>
      </c>
    </row>
    <row r="34" spans="1:14" ht="15.75" x14ac:dyDescent="0.25">
      <c r="A34" s="2"/>
      <c r="B34" s="2" t="s">
        <v>16</v>
      </c>
      <c r="C34" s="2">
        <v>50</v>
      </c>
      <c r="D34" s="2">
        <v>4.05</v>
      </c>
      <c r="E34" s="2">
        <v>0.5</v>
      </c>
      <c r="F34" s="2">
        <v>24.4</v>
      </c>
      <c r="G34" s="2">
        <v>121</v>
      </c>
      <c r="H34" s="2">
        <v>0.14000000000000001</v>
      </c>
      <c r="I34" s="2">
        <v>0</v>
      </c>
      <c r="J34" s="2">
        <v>0.01</v>
      </c>
      <c r="K34" s="2">
        <v>23</v>
      </c>
      <c r="L34" s="2">
        <v>141</v>
      </c>
      <c r="M34" s="2">
        <v>13.33</v>
      </c>
      <c r="N34" s="2">
        <v>0</v>
      </c>
    </row>
    <row r="35" spans="1:14" ht="15.75" x14ac:dyDescent="0.25">
      <c r="A35" s="2"/>
      <c r="B35" s="2" t="s">
        <v>121</v>
      </c>
      <c r="C35" s="2">
        <v>50</v>
      </c>
      <c r="D35" s="2">
        <v>4.05</v>
      </c>
      <c r="E35" s="2">
        <v>1.7</v>
      </c>
      <c r="F35" s="2">
        <v>24.1</v>
      </c>
      <c r="G35" s="2">
        <v>119.5</v>
      </c>
      <c r="H35" s="2">
        <v>0.05</v>
      </c>
      <c r="I35" s="2">
        <v>0.05</v>
      </c>
      <c r="J35" s="2">
        <v>0</v>
      </c>
      <c r="K35" s="2">
        <v>18</v>
      </c>
      <c r="L35" s="2">
        <v>95</v>
      </c>
      <c r="M35" s="2">
        <v>23.5</v>
      </c>
      <c r="N35" s="2">
        <v>1.95</v>
      </c>
    </row>
    <row r="36" spans="1:14" ht="15.75" x14ac:dyDescent="0.25">
      <c r="A36" s="2"/>
      <c r="B36" s="2" t="s">
        <v>19</v>
      </c>
      <c r="C36" s="2"/>
      <c r="D36" s="2">
        <f t="shared" ref="D36:N36" si="4">SUM(D30:D35)</f>
        <v>42.719999999999992</v>
      </c>
      <c r="E36" s="2">
        <f t="shared" si="4"/>
        <v>46.54</v>
      </c>
      <c r="F36" s="2">
        <f t="shared" si="4"/>
        <v>105.27000000000001</v>
      </c>
      <c r="G36" s="2">
        <f t="shared" si="4"/>
        <v>1005.3</v>
      </c>
      <c r="H36" s="2">
        <f t="shared" si="4"/>
        <v>0.433</v>
      </c>
      <c r="I36" s="2">
        <f t="shared" si="4"/>
        <v>13.620000000000001</v>
      </c>
      <c r="J36" s="2">
        <f t="shared" si="4"/>
        <v>52.06</v>
      </c>
      <c r="K36" s="2">
        <f t="shared" si="4"/>
        <v>309.83999999999997</v>
      </c>
      <c r="L36" s="2">
        <f t="shared" si="4"/>
        <v>545</v>
      </c>
      <c r="M36" s="2">
        <f t="shared" si="4"/>
        <v>100.81</v>
      </c>
      <c r="N36" s="2">
        <f t="shared" si="4"/>
        <v>9.11</v>
      </c>
    </row>
    <row r="37" spans="1:14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/>
      <c r="B38" s="2" t="s">
        <v>119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 t="s">
        <v>83</v>
      </c>
      <c r="B39" s="2" t="s">
        <v>54</v>
      </c>
      <c r="C39" s="2">
        <v>200</v>
      </c>
      <c r="D39" s="2">
        <v>5.6</v>
      </c>
      <c r="E39" s="2">
        <v>5</v>
      </c>
      <c r="F39" s="2">
        <v>7.8</v>
      </c>
      <c r="G39" s="2">
        <v>100</v>
      </c>
      <c r="H39" s="2">
        <v>0.1</v>
      </c>
      <c r="I39" s="2">
        <v>1.4</v>
      </c>
      <c r="J39" s="2">
        <v>0.1</v>
      </c>
      <c r="K39" s="2">
        <v>240</v>
      </c>
      <c r="L39" s="2">
        <v>190</v>
      </c>
      <c r="M39" s="2">
        <v>28</v>
      </c>
      <c r="N39" s="2">
        <v>0.2</v>
      </c>
    </row>
    <row r="40" spans="1:14" ht="15.75" x14ac:dyDescent="0.25">
      <c r="A40" s="2"/>
      <c r="B40" s="2" t="s">
        <v>19</v>
      </c>
      <c r="C40" s="2"/>
      <c r="D40" s="2">
        <f t="shared" ref="D40:N40" si="5">SUM(D39:D39)</f>
        <v>5.6</v>
      </c>
      <c r="E40" s="2">
        <f t="shared" si="5"/>
        <v>5</v>
      </c>
      <c r="F40" s="2">
        <f t="shared" si="5"/>
        <v>7.8</v>
      </c>
      <c r="G40" s="2">
        <f t="shared" si="5"/>
        <v>100</v>
      </c>
      <c r="H40" s="2">
        <f t="shared" si="5"/>
        <v>0.1</v>
      </c>
      <c r="I40" s="2">
        <f t="shared" si="5"/>
        <v>1.4</v>
      </c>
      <c r="J40" s="2">
        <f t="shared" si="5"/>
        <v>0.1</v>
      </c>
      <c r="K40" s="2">
        <f t="shared" si="5"/>
        <v>240</v>
      </c>
      <c r="L40" s="2">
        <f t="shared" si="5"/>
        <v>190</v>
      </c>
      <c r="M40" s="2">
        <f t="shared" si="5"/>
        <v>28</v>
      </c>
      <c r="N40" s="2">
        <f t="shared" si="5"/>
        <v>0.2</v>
      </c>
    </row>
    <row r="41" spans="1:14" ht="15.75" x14ac:dyDescent="0.25">
      <c r="A41" s="2"/>
      <c r="B41" s="2" t="s">
        <v>33</v>
      </c>
      <c r="C41" s="2"/>
      <c r="D41" s="2">
        <f>D8+D12+D27+D36+D40</f>
        <v>83.249999999999972</v>
      </c>
      <c r="E41" s="2">
        <f>E8+E12+E22+E27+E36+E40</f>
        <v>121.5</v>
      </c>
      <c r="F41" s="2">
        <f>F8+F12+F22+F27+F36+F40</f>
        <v>429.11999999999995</v>
      </c>
      <c r="G41" s="2">
        <f>G8+G12+G22+G27+G36+G40</f>
        <v>3243.3499999999995</v>
      </c>
      <c r="H41" s="2">
        <f>H8+H12+H22+H27+H36+H40</f>
        <v>4.8129999999999997</v>
      </c>
      <c r="I41" s="2">
        <f>I8+I12+I22+I27+I36+I40</f>
        <v>123.86000000000001</v>
      </c>
      <c r="J41" s="2">
        <f>J8+J12+J22+J36+J40</f>
        <v>187.49700000000001</v>
      </c>
      <c r="K41" s="2">
        <f>K8+K12+K22+K27+K36+K40</f>
        <v>1016.25</v>
      </c>
      <c r="L41" s="2">
        <f>L8+L12+L22+L27+L36+L40</f>
        <v>1746.42</v>
      </c>
      <c r="M41" s="2">
        <f>M8+M12+M22+M27+M36+M40</f>
        <v>426.55</v>
      </c>
      <c r="N41" s="2">
        <f>N8+N12+N22+N27+N36+N40</f>
        <v>27.2</v>
      </c>
    </row>
  </sheetData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view="pageBreakPreview" zoomScale="90" zoomScaleSheetLayoutView="90" workbookViewId="0">
      <selection activeCell="A18" sqref="A18:XFD18"/>
    </sheetView>
  </sheetViews>
  <sheetFormatPr defaultRowHeight="15" x14ac:dyDescent="0.25"/>
  <cols>
    <col min="1" max="1" width="15.85546875" customWidth="1"/>
    <col min="2" max="2" width="41.5703125" style="11" bestFit="1" customWidth="1"/>
    <col min="6" max="6" width="10.85546875" customWidth="1"/>
    <col min="7" max="7" width="16.28515625" customWidth="1"/>
  </cols>
  <sheetData>
    <row r="1" spans="1:14" x14ac:dyDescent="0.25">
      <c r="A1" s="3"/>
      <c r="B1" s="15" t="s">
        <v>102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88</v>
      </c>
      <c r="B3" s="2" t="s">
        <v>123</v>
      </c>
      <c r="C3" s="2" t="s">
        <v>134</v>
      </c>
      <c r="D3" s="2">
        <v>34.5</v>
      </c>
      <c r="E3" s="2">
        <v>10.28</v>
      </c>
      <c r="F3" s="2">
        <v>76.569999999999993</v>
      </c>
      <c r="G3" s="2">
        <v>537.14</v>
      </c>
      <c r="H3" s="2">
        <v>0.08</v>
      </c>
      <c r="I3" s="2">
        <v>0.31</v>
      </c>
      <c r="J3" s="2">
        <v>0.06</v>
      </c>
      <c r="K3" s="2">
        <v>236.1</v>
      </c>
      <c r="L3" s="2">
        <v>319.3</v>
      </c>
      <c r="M3" s="2">
        <v>3.22</v>
      </c>
      <c r="N3" s="2">
        <v>0.06</v>
      </c>
    </row>
    <row r="4" spans="1:14" ht="15.75" x14ac:dyDescent="0.25">
      <c r="A4" s="2" t="s">
        <v>15</v>
      </c>
      <c r="B4" s="2" t="s">
        <v>158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50</v>
      </c>
      <c r="D5" s="2">
        <v>4.05</v>
      </c>
      <c r="E5" s="2">
        <v>0.5</v>
      </c>
      <c r="F5" s="2">
        <v>24.4</v>
      </c>
      <c r="G5" s="2">
        <v>121</v>
      </c>
      <c r="H5" s="2">
        <v>0.14000000000000001</v>
      </c>
      <c r="I5" s="2">
        <v>0</v>
      </c>
      <c r="J5" s="2">
        <v>0.01</v>
      </c>
      <c r="K5" s="2">
        <v>23</v>
      </c>
      <c r="L5" s="2">
        <v>141</v>
      </c>
      <c r="M5" s="2">
        <v>13.33</v>
      </c>
      <c r="N5" s="2">
        <v>0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/>
      <c r="B7" s="2" t="s">
        <v>19</v>
      </c>
      <c r="C7" s="2"/>
      <c r="D7" s="2">
        <f t="shared" ref="D7:N7" si="0">SUM(D3:D6)</f>
        <v>42.41</v>
      </c>
      <c r="E7" s="2">
        <f t="shared" si="0"/>
        <v>22.18</v>
      </c>
      <c r="F7" s="2">
        <f t="shared" si="0"/>
        <v>127.80999999999997</v>
      </c>
      <c r="G7" s="2">
        <f t="shared" si="0"/>
        <v>883.94</v>
      </c>
      <c r="H7" s="2">
        <f t="shared" si="0"/>
        <v>0.26</v>
      </c>
      <c r="I7" s="2">
        <f t="shared" si="0"/>
        <v>1.61</v>
      </c>
      <c r="J7" s="2">
        <f t="shared" si="0"/>
        <v>59.08</v>
      </c>
      <c r="K7" s="2">
        <f t="shared" si="0"/>
        <v>382.1</v>
      </c>
      <c r="L7" s="2">
        <f t="shared" si="0"/>
        <v>550.29999999999995</v>
      </c>
      <c r="M7" s="2">
        <f t="shared" si="0"/>
        <v>32.549999999999997</v>
      </c>
      <c r="N7" s="2">
        <f t="shared" si="0"/>
        <v>0.62000000000000011</v>
      </c>
    </row>
    <row r="8" spans="1:14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48</v>
      </c>
      <c r="C10" s="2" t="s">
        <v>34</v>
      </c>
      <c r="D10" s="2">
        <v>2.7</v>
      </c>
      <c r="E10" s="2">
        <v>0</v>
      </c>
      <c r="F10" s="2">
        <v>25.2</v>
      </c>
      <c r="G10" s="2">
        <v>200</v>
      </c>
      <c r="H10" s="2">
        <v>0.5</v>
      </c>
      <c r="I10" s="2">
        <v>14.96</v>
      </c>
      <c r="J10" s="2">
        <v>0</v>
      </c>
      <c r="K10" s="2">
        <v>24.21</v>
      </c>
      <c r="L10" s="2">
        <v>17.23</v>
      </c>
      <c r="M10" s="2">
        <v>13.98</v>
      </c>
      <c r="N10" s="2">
        <v>3.56</v>
      </c>
    </row>
    <row r="11" spans="1:14" ht="15.75" x14ac:dyDescent="0.25">
      <c r="A11" s="2"/>
      <c r="B11" s="2" t="s">
        <v>19</v>
      </c>
      <c r="C11" s="2"/>
      <c r="D11" s="2">
        <f t="shared" ref="D11:N11" si="1">SUM(D10)</f>
        <v>2.7</v>
      </c>
      <c r="E11" s="2">
        <f t="shared" si="1"/>
        <v>0</v>
      </c>
      <c r="F11" s="2">
        <f t="shared" si="1"/>
        <v>25.2</v>
      </c>
      <c r="G11" s="2">
        <f t="shared" si="1"/>
        <v>200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24.21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 t="s">
        <v>93</v>
      </c>
      <c r="B14" s="2" t="s">
        <v>68</v>
      </c>
      <c r="C14" s="2">
        <v>250</v>
      </c>
      <c r="D14" s="2">
        <v>1.9</v>
      </c>
      <c r="E14" s="2">
        <v>4.9000000000000004</v>
      </c>
      <c r="F14" s="2">
        <v>10.6</v>
      </c>
      <c r="G14" s="2">
        <v>94.25</v>
      </c>
      <c r="H14" s="2">
        <v>0.09</v>
      </c>
      <c r="I14" s="2">
        <v>53.6</v>
      </c>
      <c r="J14" s="2">
        <v>0</v>
      </c>
      <c r="K14" s="2">
        <v>64.42</v>
      </c>
      <c r="L14" s="2">
        <v>66.13</v>
      </c>
      <c r="M14" s="2">
        <v>25.23</v>
      </c>
      <c r="N14" s="2">
        <v>1.73</v>
      </c>
    </row>
    <row r="15" spans="1:14" ht="15.75" x14ac:dyDescent="0.25">
      <c r="A15" s="2" t="s">
        <v>38</v>
      </c>
      <c r="B15" s="2" t="s">
        <v>30</v>
      </c>
      <c r="C15" s="2" t="s">
        <v>39</v>
      </c>
      <c r="D15" s="2">
        <v>18.2</v>
      </c>
      <c r="E15" s="2">
        <v>9.6</v>
      </c>
      <c r="F15" s="2">
        <v>9.6</v>
      </c>
      <c r="G15" s="2">
        <v>198</v>
      </c>
      <c r="H15" s="2">
        <v>0.21</v>
      </c>
      <c r="I15" s="2">
        <v>1.54</v>
      </c>
      <c r="J15" s="2">
        <v>0</v>
      </c>
      <c r="K15" s="2">
        <v>29.4</v>
      </c>
      <c r="L15" s="2">
        <v>234.98</v>
      </c>
      <c r="M15" s="2">
        <v>31.39</v>
      </c>
      <c r="N15" s="2">
        <v>2.8</v>
      </c>
    </row>
    <row r="16" spans="1:14" ht="15.75" x14ac:dyDescent="0.25">
      <c r="A16" s="2" t="s">
        <v>188</v>
      </c>
      <c r="B16" s="2" t="s">
        <v>189</v>
      </c>
      <c r="C16" s="2">
        <v>200</v>
      </c>
      <c r="D16" s="2">
        <v>4</v>
      </c>
      <c r="E16" s="2">
        <v>8.76</v>
      </c>
      <c r="F16" s="2">
        <v>33.33</v>
      </c>
      <c r="G16" s="2">
        <v>228.57</v>
      </c>
      <c r="H16" s="2">
        <v>0.11</v>
      </c>
      <c r="I16" s="2">
        <v>10.41</v>
      </c>
      <c r="J16" s="2">
        <v>0.02</v>
      </c>
      <c r="K16" s="2">
        <v>12.45</v>
      </c>
      <c r="L16" s="2">
        <v>67.069999999999993</v>
      </c>
      <c r="M16" s="2">
        <v>26.06</v>
      </c>
      <c r="N16" s="2">
        <v>1.05</v>
      </c>
    </row>
    <row r="17" spans="1:15" ht="15.75" x14ac:dyDescent="0.25">
      <c r="A17" s="2" t="s">
        <v>128</v>
      </c>
      <c r="B17" s="2" t="s">
        <v>190</v>
      </c>
      <c r="C17" s="2">
        <v>40</v>
      </c>
      <c r="D17" s="2">
        <v>0.45</v>
      </c>
      <c r="E17" s="2">
        <v>1.6</v>
      </c>
      <c r="F17" s="2">
        <v>0.95</v>
      </c>
      <c r="G17" s="2">
        <v>20.190000000000001</v>
      </c>
      <c r="H17" s="2">
        <v>0.33</v>
      </c>
      <c r="I17" s="2">
        <v>0</v>
      </c>
      <c r="J17" s="2">
        <v>0.01</v>
      </c>
      <c r="K17" s="2">
        <v>100.64</v>
      </c>
      <c r="L17" s="2">
        <v>361.77</v>
      </c>
      <c r="M17" s="2">
        <v>686.86</v>
      </c>
      <c r="N17" s="2">
        <v>8.2799999999999994</v>
      </c>
      <c r="O17" s="10"/>
    </row>
    <row r="18" spans="1:15" ht="15.75" x14ac:dyDescent="0.25">
      <c r="A18" s="2" t="s">
        <v>221</v>
      </c>
      <c r="B18" s="2" t="s">
        <v>220</v>
      </c>
      <c r="C18" s="2">
        <v>80</v>
      </c>
      <c r="D18" s="2">
        <v>0.96</v>
      </c>
      <c r="E18" s="2">
        <v>0.16</v>
      </c>
      <c r="F18" s="2">
        <v>3.68</v>
      </c>
      <c r="G18" s="2">
        <v>20.8</v>
      </c>
      <c r="H18" s="2">
        <v>0.05</v>
      </c>
      <c r="I18" s="2">
        <v>20</v>
      </c>
      <c r="J18" s="2">
        <v>0.02</v>
      </c>
      <c r="K18" s="2">
        <v>11.2</v>
      </c>
      <c r="L18" s="2">
        <v>20.8</v>
      </c>
      <c r="M18" s="2">
        <v>16</v>
      </c>
      <c r="N18" s="2">
        <v>0.72</v>
      </c>
    </row>
    <row r="19" spans="1:15" ht="15.75" x14ac:dyDescent="0.25">
      <c r="A19" s="2" t="s">
        <v>73</v>
      </c>
      <c r="B19" s="2" t="s">
        <v>45</v>
      </c>
      <c r="C19" s="2">
        <v>200</v>
      </c>
      <c r="D19" s="2">
        <v>1</v>
      </c>
      <c r="E19" s="2">
        <v>0</v>
      </c>
      <c r="F19" s="2">
        <v>23.4</v>
      </c>
      <c r="G19" s="2">
        <v>101.6</v>
      </c>
      <c r="H19" s="2">
        <v>0.02</v>
      </c>
      <c r="I19" s="2">
        <v>4</v>
      </c>
      <c r="J19" s="2">
        <v>0</v>
      </c>
      <c r="K19" s="2">
        <v>16</v>
      </c>
      <c r="L19" s="2">
        <v>18</v>
      </c>
      <c r="M19" s="2">
        <v>10</v>
      </c>
      <c r="N19" s="2">
        <v>0.4</v>
      </c>
    </row>
    <row r="20" spans="1:15" ht="15.75" x14ac:dyDescent="0.25">
      <c r="A20" s="2"/>
      <c r="B20" s="2" t="s">
        <v>16</v>
      </c>
      <c r="C20" s="2">
        <v>50</v>
      </c>
      <c r="D20" s="2">
        <v>4.05</v>
      </c>
      <c r="E20" s="2">
        <v>0.5</v>
      </c>
      <c r="F20" s="2">
        <v>24.4</v>
      </c>
      <c r="G20" s="2">
        <v>121</v>
      </c>
      <c r="H20" s="2">
        <v>0.14000000000000001</v>
      </c>
      <c r="I20" s="2">
        <v>0</v>
      </c>
      <c r="J20" s="2">
        <v>0.01</v>
      </c>
      <c r="K20" s="2">
        <v>23</v>
      </c>
      <c r="L20" s="2">
        <v>141</v>
      </c>
      <c r="M20" s="2">
        <v>13.33</v>
      </c>
      <c r="N20" s="2">
        <v>0</v>
      </c>
    </row>
    <row r="21" spans="1:15" ht="15.75" x14ac:dyDescent="0.25">
      <c r="A21" s="2"/>
      <c r="B21" s="2" t="s">
        <v>121</v>
      </c>
      <c r="C21" s="2">
        <v>50</v>
      </c>
      <c r="D21" s="2">
        <v>4.05</v>
      </c>
      <c r="E21" s="2">
        <v>1.7</v>
      </c>
      <c r="F21" s="2">
        <v>24.1</v>
      </c>
      <c r="G21" s="2">
        <v>119.5</v>
      </c>
      <c r="H21" s="2">
        <v>0.05</v>
      </c>
      <c r="I21" s="2">
        <v>0.05</v>
      </c>
      <c r="J21" s="2">
        <v>0</v>
      </c>
      <c r="K21" s="2">
        <v>18</v>
      </c>
      <c r="L21" s="2">
        <v>95</v>
      </c>
      <c r="M21" s="2">
        <v>23.5</v>
      </c>
      <c r="N21" s="2">
        <v>1.95</v>
      </c>
    </row>
    <row r="22" spans="1:15" ht="15.75" x14ac:dyDescent="0.25">
      <c r="A22" s="2"/>
      <c r="B22" s="2" t="s">
        <v>19</v>
      </c>
      <c r="C22" s="2"/>
      <c r="D22" s="2">
        <f t="shared" ref="D22:N22" si="2">SUM(D14:D21)</f>
        <v>34.61</v>
      </c>
      <c r="E22" s="2">
        <f t="shared" si="2"/>
        <v>27.22</v>
      </c>
      <c r="F22" s="2">
        <f t="shared" si="2"/>
        <v>130.06</v>
      </c>
      <c r="G22" s="2">
        <f t="shared" si="2"/>
        <v>903.91</v>
      </c>
      <c r="H22" s="2">
        <f t="shared" si="2"/>
        <v>1</v>
      </c>
      <c r="I22" s="2">
        <f t="shared" si="2"/>
        <v>89.6</v>
      </c>
      <c r="J22" s="2">
        <f t="shared" si="2"/>
        <v>6.0000000000000005E-2</v>
      </c>
      <c r="K22" s="2">
        <f t="shared" si="2"/>
        <v>275.11</v>
      </c>
      <c r="L22" s="2">
        <f t="shared" si="2"/>
        <v>1004.75</v>
      </c>
      <c r="M22" s="2">
        <f t="shared" si="2"/>
        <v>832.37</v>
      </c>
      <c r="N22" s="2">
        <f t="shared" si="2"/>
        <v>16.93</v>
      </c>
    </row>
    <row r="23" spans="1:15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ht="15.75" x14ac:dyDescent="0.25">
      <c r="A24" s="2"/>
      <c r="B24" s="2" t="s">
        <v>26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ht="15.75" x14ac:dyDescent="0.25">
      <c r="A25" s="2" t="s">
        <v>36</v>
      </c>
      <c r="B25" s="2" t="s">
        <v>25</v>
      </c>
      <c r="C25" s="2">
        <v>200</v>
      </c>
      <c r="D25" s="2">
        <v>0.08</v>
      </c>
      <c r="E25" s="2">
        <v>0</v>
      </c>
      <c r="F25" s="2">
        <v>21.82</v>
      </c>
      <c r="G25" s="2">
        <v>87.6</v>
      </c>
      <c r="H25" s="2">
        <v>0</v>
      </c>
      <c r="I25" s="2">
        <v>0</v>
      </c>
      <c r="J25" s="2">
        <v>0</v>
      </c>
      <c r="K25" s="2">
        <v>8.6</v>
      </c>
      <c r="L25" s="2">
        <v>0</v>
      </c>
      <c r="M25" s="2">
        <v>1.83</v>
      </c>
      <c r="N25" s="2">
        <v>0</v>
      </c>
    </row>
    <row r="26" spans="1:15" ht="15.75" x14ac:dyDescent="0.25">
      <c r="A26" s="2" t="s">
        <v>129</v>
      </c>
      <c r="B26" s="2" t="s">
        <v>28</v>
      </c>
      <c r="C26" s="2" t="s">
        <v>191</v>
      </c>
      <c r="D26" s="2">
        <v>5.3</v>
      </c>
      <c r="E26" s="2">
        <v>7.2</v>
      </c>
      <c r="F26" s="2">
        <v>49.7</v>
      </c>
      <c r="G26" s="2">
        <v>285</v>
      </c>
      <c r="H26" s="2">
        <v>0.152</v>
      </c>
      <c r="I26" s="2">
        <v>1.1399999999999999</v>
      </c>
      <c r="J26" s="2">
        <v>0.06</v>
      </c>
      <c r="K26" s="2">
        <v>146.55000000000001</v>
      </c>
      <c r="L26" s="2">
        <v>172.3</v>
      </c>
      <c r="M26" s="2">
        <v>32.42</v>
      </c>
      <c r="N26" s="2">
        <v>1.54</v>
      </c>
    </row>
    <row r="27" spans="1:15" ht="15.75" x14ac:dyDescent="0.25">
      <c r="A27" s="2"/>
      <c r="B27" s="2" t="s">
        <v>19</v>
      </c>
      <c r="C27" s="2"/>
      <c r="D27" s="2">
        <f>SUM(D25:D26)</f>
        <v>5.38</v>
      </c>
      <c r="E27" s="2">
        <f t="shared" ref="E27:N27" si="3">SUM(E25:E26)</f>
        <v>7.2</v>
      </c>
      <c r="F27" s="2">
        <f>SUM(F25:F26)</f>
        <v>71.52000000000001</v>
      </c>
      <c r="G27" s="2">
        <f>SUM(G25:G26)</f>
        <v>372.6</v>
      </c>
      <c r="H27" s="2">
        <f t="shared" si="3"/>
        <v>0.152</v>
      </c>
      <c r="I27" s="2">
        <f t="shared" si="3"/>
        <v>1.1399999999999999</v>
      </c>
      <c r="J27" s="2">
        <f t="shared" si="3"/>
        <v>0.06</v>
      </c>
      <c r="K27" s="2">
        <f t="shared" si="3"/>
        <v>155.15</v>
      </c>
      <c r="L27" s="2">
        <f t="shared" si="3"/>
        <v>172.3</v>
      </c>
      <c r="M27" s="2">
        <f t="shared" si="3"/>
        <v>34.25</v>
      </c>
      <c r="N27" s="2">
        <f t="shared" si="3"/>
        <v>1.54</v>
      </c>
    </row>
    <row r="28" spans="1:15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ht="15.75" x14ac:dyDescent="0.25">
      <c r="A29" s="2"/>
      <c r="B29" s="2" t="s">
        <v>29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5" ht="15.75" x14ac:dyDescent="0.25">
      <c r="A30" s="2" t="s">
        <v>76</v>
      </c>
      <c r="B30" s="2" t="s">
        <v>51</v>
      </c>
      <c r="C30" s="2">
        <v>200</v>
      </c>
      <c r="D30" s="2">
        <v>4</v>
      </c>
      <c r="E30" s="2">
        <v>7.2</v>
      </c>
      <c r="F30" s="2">
        <v>21.2</v>
      </c>
      <c r="G30" s="2">
        <v>166</v>
      </c>
      <c r="H30" s="2">
        <v>0.05</v>
      </c>
      <c r="I30" s="2">
        <v>22.23</v>
      </c>
      <c r="J30" s="2">
        <v>0.04</v>
      </c>
      <c r="K30" s="2">
        <v>104.44</v>
      </c>
      <c r="L30" s="2">
        <v>74.75</v>
      </c>
      <c r="M30" s="2">
        <v>38.01</v>
      </c>
      <c r="N30" s="2">
        <v>1.47</v>
      </c>
    </row>
    <row r="31" spans="1:15" ht="15.75" x14ac:dyDescent="0.25">
      <c r="A31" s="2" t="s">
        <v>192</v>
      </c>
      <c r="B31" s="2" t="s">
        <v>193</v>
      </c>
      <c r="C31" s="2">
        <v>100</v>
      </c>
      <c r="D31" s="2">
        <v>7.45</v>
      </c>
      <c r="E31" s="2">
        <v>12.26</v>
      </c>
      <c r="F31" s="2">
        <v>11.08</v>
      </c>
      <c r="G31" s="2">
        <v>184.53</v>
      </c>
      <c r="H31" s="2">
        <v>0.02</v>
      </c>
      <c r="I31" s="2">
        <v>1.18</v>
      </c>
      <c r="J31" s="2">
        <v>0.01</v>
      </c>
      <c r="K31" s="2">
        <v>12.21</v>
      </c>
      <c r="L31" s="2">
        <v>92.18</v>
      </c>
      <c r="M31" s="2">
        <v>15.57</v>
      </c>
      <c r="N31" s="2">
        <v>1.27</v>
      </c>
    </row>
    <row r="32" spans="1:15" ht="15.75" x14ac:dyDescent="0.25">
      <c r="A32" s="2" t="s">
        <v>114</v>
      </c>
      <c r="B32" s="2" t="s">
        <v>116</v>
      </c>
      <c r="C32" s="2" t="s">
        <v>115</v>
      </c>
      <c r="D32" s="2">
        <v>0.2</v>
      </c>
      <c r="E32" s="2">
        <v>0</v>
      </c>
      <c r="F32" s="2">
        <v>16</v>
      </c>
      <c r="G32" s="2">
        <v>65</v>
      </c>
      <c r="H32" s="2">
        <v>0.01</v>
      </c>
      <c r="I32" s="2">
        <v>3.67</v>
      </c>
      <c r="J32" s="2">
        <v>0.01</v>
      </c>
      <c r="K32" s="2">
        <v>0.26</v>
      </c>
      <c r="L32" s="2">
        <v>0</v>
      </c>
      <c r="M32" s="2">
        <v>0</v>
      </c>
      <c r="N32" s="2">
        <v>1.42</v>
      </c>
    </row>
    <row r="33" spans="1:14" ht="15.75" x14ac:dyDescent="0.25">
      <c r="A33" s="2"/>
      <c r="B33" s="2" t="s">
        <v>16</v>
      </c>
      <c r="C33" s="2">
        <v>50</v>
      </c>
      <c r="D33" s="2">
        <v>4.05</v>
      </c>
      <c r="E33" s="2">
        <v>0.5</v>
      </c>
      <c r="F33" s="2">
        <v>24.4</v>
      </c>
      <c r="G33" s="2">
        <v>121</v>
      </c>
      <c r="H33" s="2">
        <v>0.14000000000000001</v>
      </c>
      <c r="I33" s="2">
        <v>0</v>
      </c>
      <c r="J33" s="2">
        <v>0.01</v>
      </c>
      <c r="K33" s="2">
        <v>23</v>
      </c>
      <c r="L33" s="2">
        <v>141</v>
      </c>
      <c r="M33" s="2">
        <v>13.33</v>
      </c>
      <c r="N33" s="2">
        <v>0</v>
      </c>
    </row>
    <row r="34" spans="1:14" ht="15.75" x14ac:dyDescent="0.25">
      <c r="A34" s="2"/>
      <c r="B34" s="2" t="s">
        <v>121</v>
      </c>
      <c r="C34" s="2">
        <v>50</v>
      </c>
      <c r="D34" s="2">
        <v>4.05</v>
      </c>
      <c r="E34" s="2">
        <v>1.7</v>
      </c>
      <c r="F34" s="2">
        <v>24.1</v>
      </c>
      <c r="G34" s="2">
        <v>119.5</v>
      </c>
      <c r="H34" s="2">
        <v>0.05</v>
      </c>
      <c r="I34" s="2">
        <v>0.05</v>
      </c>
      <c r="J34" s="2">
        <v>0</v>
      </c>
      <c r="K34" s="2">
        <v>18</v>
      </c>
      <c r="L34" s="2">
        <v>95</v>
      </c>
      <c r="M34" s="2">
        <v>23.5</v>
      </c>
      <c r="N34" s="2">
        <v>1.95</v>
      </c>
    </row>
    <row r="35" spans="1:14" ht="15.75" x14ac:dyDescent="0.25">
      <c r="A35" s="2" t="s">
        <v>194</v>
      </c>
      <c r="B35" s="2" t="s">
        <v>195</v>
      </c>
      <c r="C35" s="2" t="s">
        <v>196</v>
      </c>
      <c r="D35" s="2">
        <v>5.6</v>
      </c>
      <c r="E35" s="2">
        <v>8.5</v>
      </c>
      <c r="F35" s="2">
        <v>14.2</v>
      </c>
      <c r="G35" s="2">
        <v>156</v>
      </c>
      <c r="H35" s="2">
        <v>0.01</v>
      </c>
      <c r="I35" s="2">
        <v>0.15</v>
      </c>
      <c r="J35" s="2">
        <v>52</v>
      </c>
      <c r="K35" s="2">
        <v>176</v>
      </c>
      <c r="L35" s="2">
        <v>100</v>
      </c>
      <c r="M35" s="2">
        <v>7</v>
      </c>
      <c r="N35" s="2">
        <v>0.2</v>
      </c>
    </row>
    <row r="36" spans="1:14" ht="15.75" x14ac:dyDescent="0.25">
      <c r="A36" s="2"/>
      <c r="B36" s="2" t="s">
        <v>19</v>
      </c>
      <c r="C36" s="2"/>
      <c r="D36" s="2">
        <f>SUM(D30:D35)</f>
        <v>25.35</v>
      </c>
      <c r="E36" s="2">
        <f>SUM(E30:E35)</f>
        <v>30.16</v>
      </c>
      <c r="F36" s="2">
        <f>SUM(F30:F35)</f>
        <v>110.98</v>
      </c>
      <c r="G36" s="2">
        <f>SUM(G30:G35)</f>
        <v>812.03</v>
      </c>
      <c r="H36" s="2">
        <f t="shared" ref="H36:N36" si="4">SUM(H30:H35)</f>
        <v>0.28000000000000003</v>
      </c>
      <c r="I36" s="2">
        <f t="shared" si="4"/>
        <v>27.279999999999998</v>
      </c>
      <c r="J36" s="2">
        <f t="shared" si="4"/>
        <v>52.07</v>
      </c>
      <c r="K36" s="2">
        <f>SUM(K30:K35)</f>
        <v>333.91</v>
      </c>
      <c r="L36" s="2">
        <f>SUM(L30:L35)</f>
        <v>502.93</v>
      </c>
      <c r="M36" s="2">
        <f t="shared" si="4"/>
        <v>97.41</v>
      </c>
      <c r="N36" s="2">
        <f t="shared" si="4"/>
        <v>6.3100000000000005</v>
      </c>
    </row>
    <row r="37" spans="1:14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/>
      <c r="B38" s="2" t="s">
        <v>119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 t="s">
        <v>83</v>
      </c>
      <c r="B39" s="2" t="s">
        <v>54</v>
      </c>
      <c r="C39" s="2">
        <v>200</v>
      </c>
      <c r="D39" s="2">
        <v>5.6</v>
      </c>
      <c r="E39" s="2">
        <v>5</v>
      </c>
      <c r="F39" s="2">
        <v>7.8</v>
      </c>
      <c r="G39" s="2">
        <v>100</v>
      </c>
      <c r="H39" s="2">
        <v>0.1</v>
      </c>
      <c r="I39" s="2">
        <v>1.4</v>
      </c>
      <c r="J39" s="2">
        <v>0.1</v>
      </c>
      <c r="K39" s="2">
        <v>240</v>
      </c>
      <c r="L39" s="2">
        <v>190</v>
      </c>
      <c r="M39" s="2">
        <v>28</v>
      </c>
      <c r="N39" s="2">
        <v>0.2</v>
      </c>
    </row>
    <row r="40" spans="1:14" ht="15.75" x14ac:dyDescent="0.25">
      <c r="A40" s="2"/>
      <c r="B40" s="2" t="s">
        <v>58</v>
      </c>
      <c r="C40" s="2">
        <v>30</v>
      </c>
      <c r="D40" s="2">
        <v>2.82</v>
      </c>
      <c r="E40" s="2">
        <v>3.14</v>
      </c>
      <c r="F40" s="2">
        <v>29.83</v>
      </c>
      <c r="G40" s="2">
        <v>125.1</v>
      </c>
      <c r="H40" s="2">
        <v>0.1</v>
      </c>
      <c r="I40" s="2">
        <v>0</v>
      </c>
      <c r="J40" s="2">
        <v>0.5</v>
      </c>
      <c r="K40" s="2">
        <v>8.1999999999999993</v>
      </c>
      <c r="L40" s="2">
        <v>31.03</v>
      </c>
      <c r="M40" s="2">
        <v>20.75</v>
      </c>
      <c r="N40" s="2">
        <v>0.6</v>
      </c>
    </row>
    <row r="41" spans="1:14" ht="15.75" x14ac:dyDescent="0.25">
      <c r="A41" s="2"/>
      <c r="B41" s="2" t="s">
        <v>19</v>
      </c>
      <c r="C41" s="2"/>
      <c r="D41" s="2">
        <f t="shared" ref="D41:N41" si="5">SUM(D39:D40)</f>
        <v>8.42</v>
      </c>
      <c r="E41" s="2">
        <f t="shared" si="5"/>
        <v>8.14</v>
      </c>
      <c r="F41" s="2">
        <f t="shared" si="5"/>
        <v>37.629999999999995</v>
      </c>
      <c r="G41" s="2">
        <f t="shared" si="5"/>
        <v>225.1</v>
      </c>
      <c r="H41" s="2">
        <f t="shared" si="5"/>
        <v>0.2</v>
      </c>
      <c r="I41" s="2">
        <f t="shared" si="5"/>
        <v>1.4</v>
      </c>
      <c r="J41" s="2">
        <f t="shared" si="5"/>
        <v>0.6</v>
      </c>
      <c r="K41" s="2">
        <f t="shared" si="5"/>
        <v>248.2</v>
      </c>
      <c r="L41" s="2">
        <f t="shared" si="5"/>
        <v>221.03</v>
      </c>
      <c r="M41" s="2">
        <f t="shared" si="5"/>
        <v>48.75</v>
      </c>
      <c r="N41" s="2">
        <f t="shared" si="5"/>
        <v>0.8</v>
      </c>
    </row>
    <row r="42" spans="1:14" ht="15.75" x14ac:dyDescent="0.25">
      <c r="A42" s="2"/>
      <c r="B42" s="2" t="s">
        <v>33</v>
      </c>
      <c r="C42" s="2"/>
      <c r="D42" s="2">
        <f>D7+D11+D22+D27+D36+D41</f>
        <v>118.86999999999999</v>
      </c>
      <c r="E42" s="2">
        <f>E7+E11+E22+E27+E36+E41</f>
        <v>94.9</v>
      </c>
      <c r="F42" s="2">
        <f>F7+F11+F22+F27+F36+F41</f>
        <v>503.19999999999993</v>
      </c>
      <c r="G42" s="2">
        <f>G7+G11+G22+G27+G36+G41</f>
        <v>3397.5799999999995</v>
      </c>
      <c r="H42" s="2">
        <f>H7+H11+H22+H27+H36+H41</f>
        <v>2.3920000000000003</v>
      </c>
      <c r="I42" s="2">
        <f t="shared" ref="I42:N42" si="6">SUM(I7,I11,I22,I27,I36,I41)</f>
        <v>135.98999999999998</v>
      </c>
      <c r="J42" s="2">
        <f t="shared" si="6"/>
        <v>111.87</v>
      </c>
      <c r="K42" s="2">
        <f>K7+K11+K22+K27+K36+K41</f>
        <v>1418.68</v>
      </c>
      <c r="L42" s="2">
        <f t="shared" si="6"/>
        <v>2468.54</v>
      </c>
      <c r="M42" s="2">
        <f>M7+M11+M22+M27+M36+M41</f>
        <v>1059.31</v>
      </c>
      <c r="N42" s="2">
        <f t="shared" si="6"/>
        <v>29.76</v>
      </c>
    </row>
  </sheetData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zoomScaleSheetLayoutView="100" workbookViewId="0">
      <selection activeCell="A17" sqref="A17:XFD17"/>
    </sheetView>
  </sheetViews>
  <sheetFormatPr defaultRowHeight="15" x14ac:dyDescent="0.25"/>
  <cols>
    <col min="1" max="1" width="14.85546875" customWidth="1"/>
    <col min="2" max="2" width="42" customWidth="1"/>
    <col min="6" max="6" width="11.28515625" customWidth="1"/>
    <col min="7" max="7" width="16" customWidth="1"/>
  </cols>
  <sheetData>
    <row r="1" spans="1:14" x14ac:dyDescent="0.25">
      <c r="A1" s="3"/>
      <c r="B1" s="8" t="s">
        <v>103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197</v>
      </c>
      <c r="B3" s="2" t="s">
        <v>198</v>
      </c>
      <c r="C3" s="2">
        <v>200</v>
      </c>
      <c r="D3" s="2">
        <v>5.54</v>
      </c>
      <c r="E3" s="2">
        <v>10.27</v>
      </c>
      <c r="F3" s="2">
        <v>39.450000000000003</v>
      </c>
      <c r="G3" s="2">
        <v>272.7</v>
      </c>
      <c r="H3" s="2">
        <v>7.0000000000000007E-2</v>
      </c>
      <c r="I3" s="2">
        <v>1</v>
      </c>
      <c r="J3" s="2">
        <v>0.06</v>
      </c>
      <c r="K3" s="2">
        <v>129.96</v>
      </c>
      <c r="L3" s="2">
        <v>119.21</v>
      </c>
      <c r="M3" s="2">
        <v>23.9</v>
      </c>
      <c r="N3" s="2">
        <v>0.89</v>
      </c>
    </row>
    <row r="4" spans="1:14" ht="15.75" x14ac:dyDescent="0.25">
      <c r="A4" s="2" t="s">
        <v>70</v>
      </c>
      <c r="B4" s="2" t="s">
        <v>160</v>
      </c>
      <c r="C4" s="2">
        <v>200</v>
      </c>
      <c r="D4" s="2">
        <v>3.58</v>
      </c>
      <c r="E4" s="2">
        <v>2.68</v>
      </c>
      <c r="F4" s="2">
        <v>28.34</v>
      </c>
      <c r="G4" s="2">
        <v>151.80000000000001</v>
      </c>
      <c r="H4" s="2">
        <v>0.04</v>
      </c>
      <c r="I4" s="2">
        <v>1.3</v>
      </c>
      <c r="J4" s="2">
        <v>0.01</v>
      </c>
      <c r="K4" s="2">
        <v>110</v>
      </c>
      <c r="L4" s="2">
        <v>76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90</v>
      </c>
      <c r="D5" s="2">
        <v>7.29</v>
      </c>
      <c r="E5" s="2">
        <v>0.9</v>
      </c>
      <c r="F5" s="2">
        <v>43.92</v>
      </c>
      <c r="G5" s="2">
        <v>217.8</v>
      </c>
      <c r="H5" s="2">
        <v>0.02</v>
      </c>
      <c r="I5" s="2">
        <v>0.83</v>
      </c>
      <c r="J5" s="2">
        <v>0.03</v>
      </c>
      <c r="K5" s="2">
        <v>20</v>
      </c>
      <c r="L5" s="2">
        <v>65</v>
      </c>
      <c r="M5" s="2">
        <v>14</v>
      </c>
      <c r="N5" s="2">
        <v>0.9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/>
      <c r="B7" s="2" t="s">
        <v>19</v>
      </c>
      <c r="C7" s="2"/>
      <c r="D7" s="2">
        <f t="shared" ref="D7:N7" si="0">SUM(D3:D6)</f>
        <v>16.510000000000002</v>
      </c>
      <c r="E7" s="2">
        <f t="shared" si="0"/>
        <v>22.049999999999997</v>
      </c>
      <c r="F7" s="2">
        <f t="shared" si="0"/>
        <v>111.81</v>
      </c>
      <c r="G7" s="2">
        <f t="shared" si="0"/>
        <v>717.3</v>
      </c>
      <c r="H7" s="2">
        <f t="shared" si="0"/>
        <v>0.13</v>
      </c>
      <c r="I7" s="2">
        <f t="shared" si="0"/>
        <v>3.13</v>
      </c>
      <c r="J7" s="2">
        <f t="shared" si="0"/>
        <v>59.1</v>
      </c>
      <c r="K7" s="2">
        <f t="shared" si="0"/>
        <v>260.96000000000004</v>
      </c>
      <c r="L7" s="2">
        <f t="shared" si="0"/>
        <v>260.20999999999998</v>
      </c>
      <c r="M7" s="2">
        <f t="shared" si="0"/>
        <v>53.9</v>
      </c>
      <c r="N7" s="2">
        <f t="shared" si="0"/>
        <v>2.35</v>
      </c>
    </row>
    <row r="8" spans="1:14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43</v>
      </c>
      <c r="C10" s="2" t="s">
        <v>34</v>
      </c>
      <c r="D10" s="2">
        <v>0.72</v>
      </c>
      <c r="E10" s="2">
        <v>0.73</v>
      </c>
      <c r="F10" s="2">
        <v>15.36</v>
      </c>
      <c r="G10" s="2">
        <v>72.92</v>
      </c>
      <c r="H10" s="2">
        <v>0.5</v>
      </c>
      <c r="I10" s="2">
        <v>14.96</v>
      </c>
      <c r="J10" s="2">
        <v>0</v>
      </c>
      <c r="K10" s="2">
        <v>21.21</v>
      </c>
      <c r="L10" s="2">
        <v>17.23</v>
      </c>
      <c r="M10" s="2">
        <v>13.98</v>
      </c>
      <c r="N10" s="2">
        <v>3.56</v>
      </c>
    </row>
    <row r="11" spans="1:14" ht="15.75" x14ac:dyDescent="0.25">
      <c r="A11" s="2"/>
      <c r="B11" s="2" t="s">
        <v>19</v>
      </c>
      <c r="C11" s="2"/>
      <c r="D11" s="2">
        <f t="shared" ref="D11:N11" si="1">SUM(D10)</f>
        <v>0.72</v>
      </c>
      <c r="E11" s="2">
        <f t="shared" si="1"/>
        <v>0.73</v>
      </c>
      <c r="F11" s="2">
        <f t="shared" si="1"/>
        <v>15.36</v>
      </c>
      <c r="G11" s="2">
        <f t="shared" si="1"/>
        <v>72.92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21.21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 t="s">
        <v>157</v>
      </c>
      <c r="B14" s="2" t="s">
        <v>144</v>
      </c>
      <c r="C14" s="2" t="s">
        <v>159</v>
      </c>
      <c r="D14" s="2">
        <v>9.16</v>
      </c>
      <c r="E14" s="2">
        <v>6.37</v>
      </c>
      <c r="F14" s="2">
        <v>22.48</v>
      </c>
      <c r="G14" s="2">
        <v>184.29</v>
      </c>
      <c r="H14" s="2">
        <v>0.15</v>
      </c>
      <c r="I14" s="2">
        <v>12.34</v>
      </c>
      <c r="J14" s="2">
        <v>4.9779999999999998</v>
      </c>
      <c r="K14" s="2">
        <v>31.9</v>
      </c>
      <c r="L14" s="2">
        <v>129.96</v>
      </c>
      <c r="M14" s="2">
        <v>40.01</v>
      </c>
      <c r="N14" s="2">
        <v>1.61</v>
      </c>
    </row>
    <row r="15" spans="1:14" ht="15.75" x14ac:dyDescent="0.25">
      <c r="A15" s="2" t="s">
        <v>131</v>
      </c>
      <c r="B15" s="2" t="s">
        <v>125</v>
      </c>
      <c r="C15" s="2">
        <v>100</v>
      </c>
      <c r="D15" s="2">
        <v>14.18</v>
      </c>
      <c r="E15" s="2">
        <v>17.82</v>
      </c>
      <c r="F15" s="2">
        <v>7.27</v>
      </c>
      <c r="G15" s="2">
        <v>245.45</v>
      </c>
      <c r="H15" s="2">
        <v>0.16300000000000001</v>
      </c>
      <c r="I15" s="2">
        <v>2.08</v>
      </c>
      <c r="J15" s="2">
        <v>0.05</v>
      </c>
      <c r="K15" s="2">
        <v>20.48</v>
      </c>
      <c r="L15" s="2">
        <v>19.48</v>
      </c>
      <c r="M15" s="2">
        <v>121.2</v>
      </c>
      <c r="N15" s="2">
        <v>1.79</v>
      </c>
    </row>
    <row r="16" spans="1:14" ht="15.75" x14ac:dyDescent="0.25">
      <c r="A16" s="2" t="s">
        <v>150</v>
      </c>
      <c r="B16" s="2" t="s">
        <v>145</v>
      </c>
      <c r="C16" s="2">
        <v>200</v>
      </c>
      <c r="D16" s="2">
        <v>4.78</v>
      </c>
      <c r="E16" s="2">
        <v>12.08</v>
      </c>
      <c r="F16" s="2">
        <v>8.4600000000000009</v>
      </c>
      <c r="G16" s="2">
        <v>195</v>
      </c>
      <c r="H16" s="2">
        <v>2.64</v>
      </c>
      <c r="I16" s="2">
        <v>44.4</v>
      </c>
      <c r="J16" s="2">
        <v>0</v>
      </c>
      <c r="K16" s="2">
        <v>34.68</v>
      </c>
      <c r="L16" s="2">
        <v>129.71</v>
      </c>
      <c r="M16" s="2">
        <v>52.26</v>
      </c>
      <c r="N16" s="2">
        <v>2.16</v>
      </c>
    </row>
    <row r="17" spans="1:14" ht="15.75" x14ac:dyDescent="0.25">
      <c r="A17" s="2" t="s">
        <v>221</v>
      </c>
      <c r="B17" s="2" t="s">
        <v>222</v>
      </c>
      <c r="C17" s="2">
        <v>80</v>
      </c>
      <c r="D17" s="2">
        <v>0.64</v>
      </c>
      <c r="E17" s="2">
        <v>0</v>
      </c>
      <c r="F17" s="2">
        <v>2.72</v>
      </c>
      <c r="G17" s="2">
        <v>12.8</v>
      </c>
      <c r="H17" s="2">
        <v>0.05</v>
      </c>
      <c r="I17" s="2">
        <v>8</v>
      </c>
      <c r="J17" s="2">
        <v>7.0000000000000007E-2</v>
      </c>
      <c r="K17" s="2">
        <v>18.399999999999999</v>
      </c>
      <c r="L17" s="2">
        <v>33.6</v>
      </c>
      <c r="M17" s="2">
        <v>11.2</v>
      </c>
      <c r="N17" s="2">
        <v>0.48</v>
      </c>
    </row>
    <row r="18" spans="1:14" ht="15.75" x14ac:dyDescent="0.25">
      <c r="A18" s="2" t="s">
        <v>73</v>
      </c>
      <c r="B18" s="2" t="s">
        <v>45</v>
      </c>
      <c r="C18" s="2">
        <v>200</v>
      </c>
      <c r="D18" s="2">
        <v>1</v>
      </c>
      <c r="E18" s="2">
        <v>0</v>
      </c>
      <c r="F18" s="2">
        <v>23.4</v>
      </c>
      <c r="G18" s="2">
        <v>101.6</v>
      </c>
      <c r="H18" s="2">
        <v>0.02</v>
      </c>
      <c r="I18" s="2">
        <v>4</v>
      </c>
      <c r="J18" s="2">
        <v>0</v>
      </c>
      <c r="K18" s="2">
        <v>16</v>
      </c>
      <c r="L18" s="2">
        <v>18</v>
      </c>
      <c r="M18" s="2">
        <v>10</v>
      </c>
      <c r="N18" s="2">
        <v>0.4</v>
      </c>
    </row>
    <row r="19" spans="1:14" ht="15.75" x14ac:dyDescent="0.25">
      <c r="A19" s="2"/>
      <c r="B19" s="2" t="s">
        <v>16</v>
      </c>
      <c r="C19" s="2">
        <v>50</v>
      </c>
      <c r="D19" s="2">
        <v>4.05</v>
      </c>
      <c r="E19" s="2">
        <v>0.5</v>
      </c>
      <c r="F19" s="2">
        <v>24.4</v>
      </c>
      <c r="G19" s="2">
        <v>121</v>
      </c>
      <c r="H19" s="2">
        <v>0.14000000000000001</v>
      </c>
      <c r="I19" s="2">
        <v>0</v>
      </c>
      <c r="J19" s="2">
        <v>0.01</v>
      </c>
      <c r="K19" s="2">
        <v>23</v>
      </c>
      <c r="L19" s="2">
        <v>141</v>
      </c>
      <c r="M19" s="2">
        <v>13.33</v>
      </c>
      <c r="N19" s="2">
        <v>0</v>
      </c>
    </row>
    <row r="20" spans="1:14" ht="15.75" x14ac:dyDescent="0.25">
      <c r="A20" s="2"/>
      <c r="B20" s="2" t="s">
        <v>121</v>
      </c>
      <c r="C20" s="2">
        <v>50</v>
      </c>
      <c r="D20" s="2">
        <v>4.05</v>
      </c>
      <c r="E20" s="2">
        <v>1.7</v>
      </c>
      <c r="F20" s="2">
        <v>24.1</v>
      </c>
      <c r="G20" s="2">
        <v>119.5</v>
      </c>
      <c r="H20" s="2">
        <v>0.05</v>
      </c>
      <c r="I20" s="2">
        <v>0.05</v>
      </c>
      <c r="J20" s="2">
        <v>0</v>
      </c>
      <c r="K20" s="2">
        <v>18</v>
      </c>
      <c r="L20" s="2">
        <v>95</v>
      </c>
      <c r="M20" s="2">
        <v>23.5</v>
      </c>
      <c r="N20" s="2">
        <v>1.95</v>
      </c>
    </row>
    <row r="21" spans="1:14" ht="15.75" x14ac:dyDescent="0.25">
      <c r="A21" s="2"/>
      <c r="B21" s="2" t="s">
        <v>19</v>
      </c>
      <c r="C21" s="2"/>
      <c r="D21" s="2">
        <f t="shared" ref="D21:N21" si="2">SUM(D14:D20)</f>
        <v>37.86</v>
      </c>
      <c r="E21" s="2">
        <f t="shared" si="2"/>
        <v>38.470000000000006</v>
      </c>
      <c r="F21" s="2">
        <f t="shared" si="2"/>
        <v>112.82999999999998</v>
      </c>
      <c r="G21" s="2">
        <f t="shared" si="2"/>
        <v>979.64</v>
      </c>
      <c r="H21" s="2">
        <f t="shared" si="2"/>
        <v>3.2130000000000001</v>
      </c>
      <c r="I21" s="2">
        <f t="shared" si="2"/>
        <v>70.86999999999999</v>
      </c>
      <c r="J21" s="2">
        <f t="shared" si="2"/>
        <v>5.1079999999999997</v>
      </c>
      <c r="K21" s="2">
        <f t="shared" si="2"/>
        <v>162.46</v>
      </c>
      <c r="L21" s="2">
        <f t="shared" si="2"/>
        <v>566.75</v>
      </c>
      <c r="M21" s="2">
        <f t="shared" si="2"/>
        <v>271.5</v>
      </c>
      <c r="N21" s="2">
        <f t="shared" si="2"/>
        <v>8.39</v>
      </c>
    </row>
    <row r="22" spans="1:14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x14ac:dyDescent="0.25">
      <c r="A23" s="2"/>
      <c r="B23" s="2" t="s">
        <v>26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2" t="s">
        <v>72</v>
      </c>
      <c r="B24" s="2" t="s">
        <v>44</v>
      </c>
      <c r="C24" s="2">
        <v>200</v>
      </c>
      <c r="D24" s="2">
        <v>0.3</v>
      </c>
      <c r="E24" s="2">
        <v>0</v>
      </c>
      <c r="F24" s="2">
        <v>34.520000000000003</v>
      </c>
      <c r="G24" s="2">
        <v>139.19999999999999</v>
      </c>
      <c r="H24" s="2">
        <v>0.01</v>
      </c>
      <c r="I24" s="2">
        <v>1.08</v>
      </c>
      <c r="J24" s="2">
        <v>0</v>
      </c>
      <c r="K24" s="2">
        <v>6.4</v>
      </c>
      <c r="L24" s="2">
        <v>3.6</v>
      </c>
      <c r="M24" s="2">
        <v>0</v>
      </c>
      <c r="N24" s="2">
        <v>0.18</v>
      </c>
    </row>
    <row r="25" spans="1:14" ht="15.75" x14ac:dyDescent="0.25">
      <c r="A25" s="2" t="s">
        <v>85</v>
      </c>
      <c r="B25" s="2" t="s">
        <v>59</v>
      </c>
      <c r="C25" s="2" t="s">
        <v>61</v>
      </c>
      <c r="D25" s="2">
        <v>3.69</v>
      </c>
      <c r="E25" s="2">
        <v>5.81</v>
      </c>
      <c r="F25" s="2">
        <v>42.92</v>
      </c>
      <c r="G25" s="2">
        <v>239</v>
      </c>
      <c r="H25" s="2">
        <v>7.0999999999999994E-2</v>
      </c>
      <c r="I25" s="2">
        <v>0.28000000000000003</v>
      </c>
      <c r="J25" s="2">
        <v>7.0999999999999994E-2</v>
      </c>
      <c r="K25" s="2">
        <v>106.03</v>
      </c>
      <c r="L25" s="2">
        <v>112.42</v>
      </c>
      <c r="M25" s="2">
        <v>22.35</v>
      </c>
      <c r="N25" s="2">
        <v>1.214</v>
      </c>
    </row>
    <row r="26" spans="1:14" ht="15.75" x14ac:dyDescent="0.25">
      <c r="A26" s="2"/>
      <c r="B26" s="2" t="s">
        <v>19</v>
      </c>
      <c r="C26" s="2"/>
      <c r="D26" s="2">
        <f t="shared" ref="D26:N26" si="3">SUM(D24:D25)</f>
        <v>3.9899999999999998</v>
      </c>
      <c r="E26" s="2">
        <f t="shared" si="3"/>
        <v>5.81</v>
      </c>
      <c r="F26" s="2">
        <f t="shared" si="3"/>
        <v>77.44</v>
      </c>
      <c r="G26" s="2">
        <f t="shared" si="3"/>
        <v>378.2</v>
      </c>
      <c r="H26" s="2">
        <f t="shared" si="3"/>
        <v>8.0999999999999989E-2</v>
      </c>
      <c r="I26" s="2">
        <f t="shared" si="3"/>
        <v>1.36</v>
      </c>
      <c r="J26" s="2">
        <f t="shared" si="3"/>
        <v>7.0999999999999994E-2</v>
      </c>
      <c r="K26" s="2">
        <f t="shared" si="3"/>
        <v>112.43</v>
      </c>
      <c r="L26" s="2">
        <f t="shared" si="3"/>
        <v>116.02</v>
      </c>
      <c r="M26" s="2">
        <f t="shared" si="3"/>
        <v>22.35</v>
      </c>
      <c r="N26" s="2">
        <f t="shared" si="3"/>
        <v>1.3939999999999999</v>
      </c>
    </row>
    <row r="27" spans="1:14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.75" x14ac:dyDescent="0.25">
      <c r="A28" s="2"/>
      <c r="B28" s="2" t="s">
        <v>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x14ac:dyDescent="0.25">
      <c r="A29" s="2" t="s">
        <v>201</v>
      </c>
      <c r="B29" s="2" t="s">
        <v>151</v>
      </c>
      <c r="C29" s="2" t="s">
        <v>39</v>
      </c>
      <c r="D29" s="2">
        <v>15.61</v>
      </c>
      <c r="E29" s="2">
        <v>21.14</v>
      </c>
      <c r="F29" s="2">
        <v>16.57</v>
      </c>
      <c r="G29" s="2">
        <v>320</v>
      </c>
      <c r="H29" s="2">
        <v>0.09</v>
      </c>
      <c r="I29" s="2">
        <v>1.29</v>
      </c>
      <c r="J29" s="2">
        <v>6.72</v>
      </c>
      <c r="K29" s="2">
        <v>45.25</v>
      </c>
      <c r="L29" s="2">
        <v>158.78</v>
      </c>
      <c r="M29" s="2">
        <v>34.380000000000003</v>
      </c>
      <c r="N29" s="2">
        <v>1.42</v>
      </c>
    </row>
    <row r="30" spans="1:14" ht="15.75" x14ac:dyDescent="0.25">
      <c r="A30" s="2" t="s">
        <v>199</v>
      </c>
      <c r="B30" s="2" t="s">
        <v>200</v>
      </c>
      <c r="C30" s="2">
        <v>150</v>
      </c>
      <c r="D30" s="2">
        <v>6.58</v>
      </c>
      <c r="E30" s="2">
        <v>5.05</v>
      </c>
      <c r="F30" s="2">
        <v>41.29</v>
      </c>
      <c r="G30" s="2">
        <v>237</v>
      </c>
      <c r="H30" s="2">
        <v>0.09</v>
      </c>
      <c r="I30" s="2">
        <v>0.11</v>
      </c>
      <c r="J30" s="2">
        <v>7.0000000000000007E-2</v>
      </c>
      <c r="K30" s="2">
        <v>0.78</v>
      </c>
      <c r="L30" s="2">
        <v>85.26</v>
      </c>
      <c r="M30" s="2">
        <v>0.02</v>
      </c>
      <c r="N30" s="2">
        <v>7.0000000000000007E-2</v>
      </c>
    </row>
    <row r="31" spans="1:14" ht="15.75" x14ac:dyDescent="0.25">
      <c r="A31" s="2" t="s">
        <v>162</v>
      </c>
      <c r="B31" s="2" t="s">
        <v>163</v>
      </c>
      <c r="C31" s="2" t="s">
        <v>34</v>
      </c>
      <c r="D31" s="2">
        <v>5.0999999999999996</v>
      </c>
      <c r="E31" s="2">
        <v>4.5999999999999996</v>
      </c>
      <c r="F31" s="2">
        <v>0.3</v>
      </c>
      <c r="G31" s="2">
        <v>63</v>
      </c>
      <c r="H31" s="2">
        <v>0.28000000000000003</v>
      </c>
      <c r="I31" s="2">
        <v>0.09</v>
      </c>
      <c r="J31" s="2">
        <v>0.02</v>
      </c>
      <c r="K31" s="2">
        <v>41.6</v>
      </c>
      <c r="L31" s="2">
        <v>55.5</v>
      </c>
      <c r="M31" s="2">
        <v>0.02</v>
      </c>
      <c r="N31" s="2">
        <v>3.61</v>
      </c>
    </row>
    <row r="32" spans="1:14" ht="15.75" x14ac:dyDescent="0.25">
      <c r="A32" s="2" t="s">
        <v>41</v>
      </c>
      <c r="B32" s="2" t="s">
        <v>32</v>
      </c>
      <c r="C32" s="2" t="s">
        <v>42</v>
      </c>
      <c r="D32" s="2">
        <v>0.1</v>
      </c>
      <c r="E32" s="2">
        <v>0</v>
      </c>
      <c r="F32" s="2">
        <v>15</v>
      </c>
      <c r="G32" s="2">
        <v>60</v>
      </c>
      <c r="H32" s="2">
        <v>0.02</v>
      </c>
      <c r="I32" s="2">
        <v>0.4</v>
      </c>
      <c r="J32" s="2">
        <v>0.02</v>
      </c>
      <c r="K32" s="2">
        <v>0.2</v>
      </c>
      <c r="L32" s="2">
        <v>0</v>
      </c>
      <c r="M32" s="2">
        <v>0</v>
      </c>
      <c r="N32" s="2">
        <v>0.4</v>
      </c>
    </row>
    <row r="33" spans="1:14" ht="15.75" x14ac:dyDescent="0.25">
      <c r="A33" s="2"/>
      <c r="B33" s="2" t="s">
        <v>16</v>
      </c>
      <c r="C33" s="2">
        <v>50</v>
      </c>
      <c r="D33" s="2">
        <v>4.05</v>
      </c>
      <c r="E33" s="2">
        <v>0.5</v>
      </c>
      <c r="F33" s="2">
        <v>24.4</v>
      </c>
      <c r="G33" s="2">
        <v>121</v>
      </c>
      <c r="H33" s="2">
        <v>0.14000000000000001</v>
      </c>
      <c r="I33" s="2">
        <v>0</v>
      </c>
      <c r="J33" s="2">
        <v>0.01</v>
      </c>
      <c r="K33" s="2">
        <v>23</v>
      </c>
      <c r="L33" s="2">
        <v>141</v>
      </c>
      <c r="M33" s="2">
        <v>13.33</v>
      </c>
      <c r="N33" s="2">
        <v>0</v>
      </c>
    </row>
    <row r="34" spans="1:14" ht="15.75" x14ac:dyDescent="0.25">
      <c r="A34" s="2"/>
      <c r="B34" s="2" t="s">
        <v>121</v>
      </c>
      <c r="C34" s="2">
        <v>50</v>
      </c>
      <c r="D34" s="2">
        <v>4.05</v>
      </c>
      <c r="E34" s="2">
        <v>1.7</v>
      </c>
      <c r="F34" s="2">
        <v>24.1</v>
      </c>
      <c r="G34" s="2">
        <v>119.5</v>
      </c>
      <c r="H34" s="2">
        <v>0.05</v>
      </c>
      <c r="I34" s="2">
        <v>0.05</v>
      </c>
      <c r="J34" s="2">
        <v>0</v>
      </c>
      <c r="K34" s="2">
        <v>18</v>
      </c>
      <c r="L34" s="2">
        <v>95</v>
      </c>
      <c r="M34" s="2">
        <v>23.5</v>
      </c>
      <c r="N34" s="2">
        <v>1.95</v>
      </c>
    </row>
    <row r="35" spans="1:14" ht="15.75" x14ac:dyDescent="0.25">
      <c r="A35" s="2"/>
      <c r="B35" s="2" t="s">
        <v>19</v>
      </c>
      <c r="C35" s="2"/>
      <c r="D35" s="2">
        <f t="shared" ref="D35:N35" si="4">SUM(D29:D34)</f>
        <v>35.49</v>
      </c>
      <c r="E35" s="2">
        <f t="shared" si="4"/>
        <v>32.99</v>
      </c>
      <c r="F35" s="2">
        <f t="shared" si="4"/>
        <v>121.66</v>
      </c>
      <c r="G35" s="2">
        <f t="shared" si="4"/>
        <v>920.5</v>
      </c>
      <c r="H35" s="2">
        <f t="shared" si="4"/>
        <v>0.67000000000000015</v>
      </c>
      <c r="I35" s="2">
        <f t="shared" si="4"/>
        <v>1.9400000000000002</v>
      </c>
      <c r="J35" s="2">
        <f t="shared" si="4"/>
        <v>6.839999999999999</v>
      </c>
      <c r="K35" s="2">
        <f t="shared" si="4"/>
        <v>128.82999999999998</v>
      </c>
      <c r="L35" s="2">
        <f t="shared" si="4"/>
        <v>535.54</v>
      </c>
      <c r="M35" s="2">
        <f t="shared" si="4"/>
        <v>71.25</v>
      </c>
      <c r="N35" s="2">
        <f t="shared" si="4"/>
        <v>7.45</v>
      </c>
    </row>
    <row r="36" spans="1:14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2"/>
      <c r="B37" s="2" t="s">
        <v>119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 t="s">
        <v>83</v>
      </c>
      <c r="B38" s="2" t="s">
        <v>54</v>
      </c>
      <c r="C38" s="2">
        <v>200</v>
      </c>
      <c r="D38" s="2">
        <v>5.6</v>
      </c>
      <c r="E38" s="2">
        <v>5</v>
      </c>
      <c r="F38" s="2">
        <v>7.8</v>
      </c>
      <c r="G38" s="2">
        <v>100</v>
      </c>
      <c r="H38" s="2">
        <v>0.1</v>
      </c>
      <c r="I38" s="2">
        <v>1.4</v>
      </c>
      <c r="J38" s="2">
        <v>0.1</v>
      </c>
      <c r="K38" s="2">
        <v>240</v>
      </c>
      <c r="L38" s="2">
        <v>190</v>
      </c>
      <c r="M38" s="2">
        <v>28</v>
      </c>
      <c r="N38" s="2">
        <v>0.2</v>
      </c>
    </row>
    <row r="39" spans="1:14" ht="15.75" x14ac:dyDescent="0.25">
      <c r="A39" s="2"/>
      <c r="B39" s="2"/>
      <c r="C39" s="2"/>
      <c r="D39" s="2">
        <f t="shared" ref="D39:N39" si="5">SUM(D38)</f>
        <v>5.6</v>
      </c>
      <c r="E39" s="2">
        <f t="shared" si="5"/>
        <v>5</v>
      </c>
      <c r="F39" s="2">
        <f t="shared" si="5"/>
        <v>7.8</v>
      </c>
      <c r="G39" s="2">
        <f t="shared" si="5"/>
        <v>100</v>
      </c>
      <c r="H39" s="2">
        <f t="shared" si="5"/>
        <v>0.1</v>
      </c>
      <c r="I39" s="2">
        <f t="shared" si="5"/>
        <v>1.4</v>
      </c>
      <c r="J39" s="2">
        <f t="shared" si="5"/>
        <v>0.1</v>
      </c>
      <c r="K39" s="2">
        <f t="shared" si="5"/>
        <v>240</v>
      </c>
      <c r="L39" s="2">
        <f t="shared" si="5"/>
        <v>190</v>
      </c>
      <c r="M39" s="2">
        <f t="shared" si="5"/>
        <v>28</v>
      </c>
      <c r="N39" s="2">
        <f t="shared" si="5"/>
        <v>0.2</v>
      </c>
    </row>
    <row r="40" spans="1:14" ht="15.75" x14ac:dyDescent="0.25">
      <c r="A40" s="2"/>
      <c r="B40" s="2" t="s">
        <v>33</v>
      </c>
      <c r="C40" s="2"/>
      <c r="D40" s="2">
        <f t="shared" ref="D40:I40" si="6">D7+D11+D21+D26+D35+D39</f>
        <v>100.17</v>
      </c>
      <c r="E40" s="2">
        <f t="shared" si="6"/>
        <v>105.05000000000001</v>
      </c>
      <c r="F40" s="2">
        <f t="shared" si="6"/>
        <v>446.90000000000003</v>
      </c>
      <c r="G40" s="2">
        <f t="shared" si="6"/>
        <v>3168.56</v>
      </c>
      <c r="H40" s="2">
        <f t="shared" si="6"/>
        <v>4.694</v>
      </c>
      <c r="I40" s="2">
        <f t="shared" si="6"/>
        <v>93.66</v>
      </c>
      <c r="J40" s="2">
        <f>J7+J11+J21+J26+J39</f>
        <v>64.378999999999991</v>
      </c>
      <c r="K40" s="2">
        <f>K7+K11+K21+K26+K35+K39</f>
        <v>925.88999999999987</v>
      </c>
      <c r="L40" s="2">
        <f>L7+L11+L21+L26+L35+L39</f>
        <v>1685.75</v>
      </c>
      <c r="M40" s="2">
        <f>M7+M11+M21+M26+M35+M39</f>
        <v>460.98</v>
      </c>
      <c r="N40" s="2">
        <f>N7+N11+N21+N26+N35+N39</f>
        <v>23.344000000000001</v>
      </c>
    </row>
  </sheetData>
  <pageMargins left="0.7" right="0.7" top="0.75" bottom="0.75" header="0.3" footer="0.3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view="pageBreakPreview" topLeftCell="A13" zoomScaleSheetLayoutView="100" workbookViewId="0">
      <selection activeCell="A17" sqref="A17:XFD17"/>
    </sheetView>
  </sheetViews>
  <sheetFormatPr defaultRowHeight="15" x14ac:dyDescent="0.25"/>
  <cols>
    <col min="1" max="1" width="15.28515625" customWidth="1"/>
    <col min="2" max="2" width="42.28515625" customWidth="1"/>
    <col min="6" max="6" width="11.42578125" customWidth="1"/>
    <col min="7" max="7" width="16.42578125" customWidth="1"/>
  </cols>
  <sheetData>
    <row r="1" spans="1:14" x14ac:dyDescent="0.25">
      <c r="A1" s="3" t="s">
        <v>104</v>
      </c>
      <c r="B1" s="14" t="s">
        <v>104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</v>
      </c>
      <c r="B3" s="2" t="s">
        <v>202</v>
      </c>
      <c r="C3" s="2">
        <v>200</v>
      </c>
      <c r="D3" s="2">
        <v>6.73</v>
      </c>
      <c r="E3" s="2">
        <v>10.45</v>
      </c>
      <c r="F3" s="2">
        <v>43.9</v>
      </c>
      <c r="G3" s="2">
        <v>296.36</v>
      </c>
      <c r="H3" s="2">
        <v>7.0000000000000007E-2</v>
      </c>
      <c r="I3" s="2">
        <v>1</v>
      </c>
      <c r="J3" s="2">
        <v>0.06</v>
      </c>
      <c r="K3" s="2">
        <v>129.96</v>
      </c>
      <c r="L3" s="2">
        <v>119.21</v>
      </c>
      <c r="M3" s="2">
        <v>23.9</v>
      </c>
      <c r="N3" s="2">
        <v>0.9</v>
      </c>
    </row>
    <row r="4" spans="1:14" ht="15.75" x14ac:dyDescent="0.25">
      <c r="A4" s="2" t="s">
        <v>15</v>
      </c>
      <c r="B4" s="2" t="s">
        <v>158</v>
      </c>
      <c r="C4" s="2">
        <v>200</v>
      </c>
      <c r="D4" s="2">
        <v>3.76</v>
      </c>
      <c r="E4" s="2">
        <v>3.2</v>
      </c>
      <c r="F4" s="2">
        <v>26.74</v>
      </c>
      <c r="G4" s="2">
        <v>150.80000000000001</v>
      </c>
      <c r="H4" s="2">
        <v>0.04</v>
      </c>
      <c r="I4" s="2">
        <v>1.3</v>
      </c>
      <c r="J4" s="2">
        <v>0.01</v>
      </c>
      <c r="K4" s="2">
        <v>122</v>
      </c>
      <c r="L4" s="2">
        <v>90</v>
      </c>
      <c r="M4" s="2">
        <v>14</v>
      </c>
      <c r="N4" s="2">
        <v>0.56000000000000005</v>
      </c>
    </row>
    <row r="5" spans="1:14" ht="15.75" x14ac:dyDescent="0.25">
      <c r="A5" s="2"/>
      <c r="B5" s="2" t="s">
        <v>16</v>
      </c>
      <c r="C5" s="2">
        <v>90</v>
      </c>
      <c r="D5" s="2">
        <v>7.29</v>
      </c>
      <c r="E5" s="2">
        <v>0.9</v>
      </c>
      <c r="F5" s="2">
        <v>43.92</v>
      </c>
      <c r="G5" s="2">
        <v>217.8</v>
      </c>
      <c r="H5" s="2">
        <v>0.02</v>
      </c>
      <c r="I5" s="2">
        <v>0.83</v>
      </c>
      <c r="J5" s="2">
        <v>0.03</v>
      </c>
      <c r="K5" s="2">
        <v>20</v>
      </c>
      <c r="L5" s="2">
        <v>65</v>
      </c>
      <c r="M5" s="2">
        <v>14</v>
      </c>
      <c r="N5" s="2">
        <v>0.9</v>
      </c>
    </row>
    <row r="6" spans="1:14" ht="15.75" x14ac:dyDescent="0.25">
      <c r="A6" s="2" t="s">
        <v>18</v>
      </c>
      <c r="B6" s="2" t="s">
        <v>17</v>
      </c>
      <c r="C6" s="2">
        <v>10</v>
      </c>
      <c r="D6" s="2">
        <v>0.1</v>
      </c>
      <c r="E6" s="2">
        <v>8.1999999999999993</v>
      </c>
      <c r="F6" s="2">
        <v>0.1</v>
      </c>
      <c r="G6" s="2">
        <v>75</v>
      </c>
      <c r="H6" s="2">
        <v>0</v>
      </c>
      <c r="I6" s="2">
        <v>0</v>
      </c>
      <c r="J6" s="2">
        <v>59</v>
      </c>
      <c r="K6" s="2">
        <v>1</v>
      </c>
      <c r="L6" s="2">
        <v>0</v>
      </c>
      <c r="M6" s="2">
        <v>2</v>
      </c>
      <c r="N6" s="2">
        <v>0</v>
      </c>
    </row>
    <row r="7" spans="1:14" ht="15.75" x14ac:dyDescent="0.25">
      <c r="A7" s="2"/>
      <c r="B7" s="2" t="s">
        <v>19</v>
      </c>
      <c r="C7" s="2"/>
      <c r="D7" s="2">
        <f>SUM(D3:D6)</f>
        <v>17.880000000000003</v>
      </c>
      <c r="E7" s="2">
        <f t="shared" ref="E7:N7" si="0">SUM(E3:E6)</f>
        <v>22.75</v>
      </c>
      <c r="F7" s="2">
        <f>SUM(F3:F6)</f>
        <v>114.66</v>
      </c>
      <c r="G7" s="2">
        <f>SUM(G3:G6)</f>
        <v>739.96</v>
      </c>
      <c r="H7" s="2">
        <f t="shared" si="0"/>
        <v>0.13</v>
      </c>
      <c r="I7" s="2">
        <f t="shared" si="0"/>
        <v>3.13</v>
      </c>
      <c r="J7" s="2">
        <f t="shared" si="0"/>
        <v>59.1</v>
      </c>
      <c r="K7" s="2">
        <f>SUM(K3:K6)</f>
        <v>272.96000000000004</v>
      </c>
      <c r="L7" s="2">
        <f t="shared" si="0"/>
        <v>274.20999999999998</v>
      </c>
      <c r="M7" s="2">
        <f t="shared" si="0"/>
        <v>53.9</v>
      </c>
      <c r="N7" s="2">
        <f t="shared" si="0"/>
        <v>2.36</v>
      </c>
    </row>
    <row r="8" spans="1:14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2"/>
      <c r="B9" s="2" t="s">
        <v>20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 t="s">
        <v>203</v>
      </c>
      <c r="B10" s="2" t="s">
        <v>21</v>
      </c>
      <c r="C10" s="2" t="s">
        <v>34</v>
      </c>
      <c r="D10" s="2">
        <v>0.8</v>
      </c>
      <c r="E10" s="2">
        <v>0</v>
      </c>
      <c r="F10" s="2">
        <v>25.2</v>
      </c>
      <c r="G10" s="2">
        <v>104</v>
      </c>
      <c r="H10" s="2">
        <v>0.5</v>
      </c>
      <c r="I10" s="2">
        <v>14.96</v>
      </c>
      <c r="J10" s="2">
        <v>0</v>
      </c>
      <c r="K10" s="2">
        <v>24.21</v>
      </c>
      <c r="L10" s="2">
        <v>17.23</v>
      </c>
      <c r="M10" s="2">
        <v>13.98</v>
      </c>
      <c r="N10" s="2">
        <v>3.56</v>
      </c>
    </row>
    <row r="11" spans="1:14" ht="15.75" x14ac:dyDescent="0.25">
      <c r="A11" s="2"/>
      <c r="B11" s="2" t="s">
        <v>19</v>
      </c>
      <c r="C11" s="2"/>
      <c r="D11" s="2">
        <f t="shared" ref="D11:N11" si="1">SUM(D10)</f>
        <v>0.8</v>
      </c>
      <c r="E11" s="2">
        <f t="shared" si="1"/>
        <v>0</v>
      </c>
      <c r="F11" s="2">
        <f t="shared" si="1"/>
        <v>25.2</v>
      </c>
      <c r="G11" s="2">
        <f t="shared" si="1"/>
        <v>104</v>
      </c>
      <c r="H11" s="2">
        <f t="shared" si="1"/>
        <v>0.5</v>
      </c>
      <c r="I11" s="2">
        <f t="shared" si="1"/>
        <v>14.96</v>
      </c>
      <c r="J11" s="2">
        <f t="shared" si="1"/>
        <v>0</v>
      </c>
      <c r="K11" s="2">
        <f t="shared" si="1"/>
        <v>24.21</v>
      </c>
      <c r="L11" s="2">
        <f t="shared" si="1"/>
        <v>17.23</v>
      </c>
      <c r="M11" s="2">
        <f t="shared" si="1"/>
        <v>13.98</v>
      </c>
      <c r="N11" s="2">
        <f t="shared" si="1"/>
        <v>3.56</v>
      </c>
    </row>
    <row r="12" spans="1:14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"/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 t="s">
        <v>87</v>
      </c>
      <c r="B14" s="2" t="s">
        <v>63</v>
      </c>
      <c r="C14" s="2">
        <v>250</v>
      </c>
      <c r="D14" s="2">
        <v>1.6</v>
      </c>
      <c r="E14" s="2">
        <v>5.0999999999999996</v>
      </c>
      <c r="F14" s="2">
        <v>20.62</v>
      </c>
      <c r="G14" s="2">
        <v>136.5</v>
      </c>
      <c r="H14" s="2">
        <v>0.1</v>
      </c>
      <c r="I14" s="2">
        <v>30.1</v>
      </c>
      <c r="J14" s="2">
        <v>0</v>
      </c>
      <c r="K14" s="2">
        <v>80.53</v>
      </c>
      <c r="L14" s="2">
        <v>71.180000000000007</v>
      </c>
      <c r="M14" s="2">
        <v>54.35</v>
      </c>
      <c r="N14" s="2">
        <v>1.1499999999999999</v>
      </c>
    </row>
    <row r="15" spans="1:14" ht="15.75" x14ac:dyDescent="0.25">
      <c r="A15" s="2" t="s">
        <v>137</v>
      </c>
      <c r="B15" s="2" t="s">
        <v>135</v>
      </c>
      <c r="C15" s="2">
        <v>100</v>
      </c>
      <c r="D15" s="2">
        <v>15.2</v>
      </c>
      <c r="E15" s="2">
        <v>15.4</v>
      </c>
      <c r="F15" s="2">
        <v>3</v>
      </c>
      <c r="G15" s="2">
        <v>212</v>
      </c>
      <c r="H15" s="2">
        <v>0</v>
      </c>
      <c r="I15" s="2">
        <v>0</v>
      </c>
      <c r="J15" s="2">
        <v>14</v>
      </c>
      <c r="K15" s="2">
        <v>60</v>
      </c>
      <c r="L15" s="2">
        <v>221</v>
      </c>
      <c r="M15" s="2">
        <v>64</v>
      </c>
      <c r="N15" s="2">
        <v>0.5</v>
      </c>
    </row>
    <row r="16" spans="1:14" ht="15.75" x14ac:dyDescent="0.25">
      <c r="A16" s="2" t="s">
        <v>152</v>
      </c>
      <c r="B16" s="2" t="s">
        <v>153</v>
      </c>
      <c r="C16" s="2">
        <v>200</v>
      </c>
      <c r="D16" s="2">
        <v>4</v>
      </c>
      <c r="E16" s="2">
        <v>9.2200000000000006</v>
      </c>
      <c r="F16" s="2">
        <v>41.04</v>
      </c>
      <c r="G16" s="2">
        <v>262.60000000000002</v>
      </c>
      <c r="H16" s="2">
        <v>0.37</v>
      </c>
      <c r="I16" s="2">
        <v>62.4</v>
      </c>
      <c r="J16" s="2">
        <v>0</v>
      </c>
      <c r="K16" s="2">
        <v>49.92</v>
      </c>
      <c r="L16" s="2">
        <v>201.84</v>
      </c>
      <c r="M16" s="2">
        <v>73.56</v>
      </c>
      <c r="N16" s="2">
        <v>3.06</v>
      </c>
    </row>
    <row r="17" spans="1:15" ht="15.75" x14ac:dyDescent="0.25">
      <c r="A17" s="2" t="s">
        <v>221</v>
      </c>
      <c r="B17" s="2" t="s">
        <v>220</v>
      </c>
      <c r="C17" s="2">
        <v>80</v>
      </c>
      <c r="D17" s="2">
        <v>0.96</v>
      </c>
      <c r="E17" s="2">
        <v>0.16</v>
      </c>
      <c r="F17" s="2">
        <v>3.68</v>
      </c>
      <c r="G17" s="2">
        <v>20.8</v>
      </c>
      <c r="H17" s="2">
        <v>0.05</v>
      </c>
      <c r="I17" s="2">
        <v>20</v>
      </c>
      <c r="J17" s="2">
        <v>0.02</v>
      </c>
      <c r="K17" s="2">
        <v>11.2</v>
      </c>
      <c r="L17" s="2">
        <v>20.8</v>
      </c>
      <c r="M17" s="2">
        <v>16</v>
      </c>
      <c r="N17" s="2">
        <v>0.72</v>
      </c>
    </row>
    <row r="18" spans="1:15" ht="15.75" x14ac:dyDescent="0.25">
      <c r="A18" s="2" t="s">
        <v>73</v>
      </c>
      <c r="B18" s="2" t="s">
        <v>45</v>
      </c>
      <c r="C18" s="2">
        <v>200</v>
      </c>
      <c r="D18" s="2">
        <v>1</v>
      </c>
      <c r="E18" s="2">
        <v>0</v>
      </c>
      <c r="F18" s="2">
        <v>23.4</v>
      </c>
      <c r="G18" s="2">
        <v>101.6</v>
      </c>
      <c r="H18" s="2">
        <v>0.02</v>
      </c>
      <c r="I18" s="2">
        <v>4</v>
      </c>
      <c r="J18" s="2">
        <v>0</v>
      </c>
      <c r="K18" s="2">
        <v>16</v>
      </c>
      <c r="L18" s="2">
        <v>18</v>
      </c>
      <c r="M18" s="2">
        <v>10</v>
      </c>
      <c r="N18" s="2">
        <v>0.4</v>
      </c>
    </row>
    <row r="19" spans="1:15" ht="15.75" x14ac:dyDescent="0.25">
      <c r="A19" s="2"/>
      <c r="B19" s="2" t="s">
        <v>16</v>
      </c>
      <c r="C19" s="2">
        <v>50</v>
      </c>
      <c r="D19" s="2">
        <v>4.05</v>
      </c>
      <c r="E19" s="2">
        <v>0.5</v>
      </c>
      <c r="F19" s="2">
        <v>24.4</v>
      </c>
      <c r="G19" s="2">
        <v>121</v>
      </c>
      <c r="H19" s="2">
        <v>0.14000000000000001</v>
      </c>
      <c r="I19" s="2">
        <v>0</v>
      </c>
      <c r="J19" s="2">
        <v>0.01</v>
      </c>
      <c r="K19" s="2">
        <v>23</v>
      </c>
      <c r="L19" s="2">
        <v>141</v>
      </c>
      <c r="M19" s="2">
        <v>13.33</v>
      </c>
      <c r="N19" s="2">
        <v>0</v>
      </c>
    </row>
    <row r="20" spans="1:15" ht="15.75" x14ac:dyDescent="0.25">
      <c r="A20" s="2"/>
      <c r="B20" s="2" t="s">
        <v>121</v>
      </c>
      <c r="C20" s="2">
        <v>50</v>
      </c>
      <c r="D20" s="2">
        <v>4.05</v>
      </c>
      <c r="E20" s="2">
        <v>1.7</v>
      </c>
      <c r="F20" s="2">
        <v>24.1</v>
      </c>
      <c r="G20" s="2">
        <v>119.5</v>
      </c>
      <c r="H20" s="2">
        <v>0.05</v>
      </c>
      <c r="I20" s="2">
        <v>0.05</v>
      </c>
      <c r="J20" s="2">
        <v>0</v>
      </c>
      <c r="K20" s="2">
        <v>18</v>
      </c>
      <c r="L20" s="2">
        <v>95</v>
      </c>
      <c r="M20" s="2">
        <v>23.5</v>
      </c>
      <c r="N20" s="2">
        <v>1.95</v>
      </c>
    </row>
    <row r="21" spans="1:15" ht="15.75" x14ac:dyDescent="0.25">
      <c r="A21" s="2"/>
      <c r="B21" s="2" t="s">
        <v>19</v>
      </c>
      <c r="C21" s="2"/>
      <c r="D21" s="2">
        <f>SUM(D14:D20)</f>
        <v>30.860000000000003</v>
      </c>
      <c r="E21" s="2">
        <f>SUM(E14:E20)</f>
        <v>32.08</v>
      </c>
      <c r="F21" s="2">
        <f>SUM(F14:F20)</f>
        <v>140.24</v>
      </c>
      <c r="G21" s="2">
        <f>SUM(G14:G20)</f>
        <v>974</v>
      </c>
      <c r="H21" s="2">
        <f t="shared" ref="H21:N21" si="2">SUM(H14:H20)</f>
        <v>0.73000000000000009</v>
      </c>
      <c r="I21" s="2">
        <f>SUM(I14:I20)</f>
        <v>116.55</v>
      </c>
      <c r="J21" s="2">
        <f t="shared" si="2"/>
        <v>14.03</v>
      </c>
      <c r="K21" s="2">
        <f t="shared" si="2"/>
        <v>258.64999999999998</v>
      </c>
      <c r="L21" s="2">
        <f t="shared" si="2"/>
        <v>768.81999999999994</v>
      </c>
      <c r="M21" s="2">
        <f t="shared" si="2"/>
        <v>254.74</v>
      </c>
      <c r="N21" s="2">
        <f t="shared" si="2"/>
        <v>7.78</v>
      </c>
    </row>
    <row r="22" spans="1:15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5" ht="15.75" x14ac:dyDescent="0.25">
      <c r="A23" s="2"/>
      <c r="B23" s="2" t="s">
        <v>26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ht="15.75" x14ac:dyDescent="0.25">
      <c r="A24" s="2" t="s">
        <v>36</v>
      </c>
      <c r="B24" s="2" t="s">
        <v>25</v>
      </c>
      <c r="C24" s="2">
        <v>200</v>
      </c>
      <c r="D24" s="2">
        <v>0.08</v>
      </c>
      <c r="E24" s="2">
        <v>0</v>
      </c>
      <c r="F24" s="2">
        <v>21.82</v>
      </c>
      <c r="G24" s="2">
        <v>87.6</v>
      </c>
      <c r="H24" s="2">
        <v>0</v>
      </c>
      <c r="I24" s="2">
        <v>0</v>
      </c>
      <c r="J24" s="2">
        <v>0</v>
      </c>
      <c r="K24" s="2">
        <v>8.6</v>
      </c>
      <c r="L24" s="2">
        <v>0</v>
      </c>
      <c r="M24" s="2">
        <v>1.83</v>
      </c>
      <c r="N24" s="2">
        <v>0</v>
      </c>
    </row>
    <row r="25" spans="1:15" ht="15.75" x14ac:dyDescent="0.25">
      <c r="A25" s="2" t="s">
        <v>138</v>
      </c>
      <c r="B25" s="2" t="s">
        <v>136</v>
      </c>
      <c r="C25" s="2" t="s">
        <v>90</v>
      </c>
      <c r="D25" s="2">
        <v>8.8800000000000008</v>
      </c>
      <c r="E25" s="2">
        <v>6.93</v>
      </c>
      <c r="F25" s="2">
        <v>51.56</v>
      </c>
      <c r="G25" s="2">
        <v>303.3</v>
      </c>
      <c r="H25" s="2">
        <v>0.14799999999999999</v>
      </c>
      <c r="I25" s="2">
        <v>8.58</v>
      </c>
      <c r="J25" s="2">
        <v>8.0000000000000002E-3</v>
      </c>
      <c r="K25" s="2">
        <v>20.46</v>
      </c>
      <c r="L25" s="2">
        <v>78.95</v>
      </c>
      <c r="M25" s="2">
        <v>21.86</v>
      </c>
      <c r="N25" s="2">
        <v>1.1000000000000001</v>
      </c>
    </row>
    <row r="26" spans="1:15" ht="15.75" x14ac:dyDescent="0.25">
      <c r="A26" s="2"/>
      <c r="B26" s="2" t="s">
        <v>19</v>
      </c>
      <c r="C26" s="2"/>
      <c r="D26" s="2">
        <f t="shared" ref="D26:N26" si="3">SUM(D24:D25)</f>
        <v>8.9600000000000009</v>
      </c>
      <c r="E26" s="2">
        <f t="shared" si="3"/>
        <v>6.93</v>
      </c>
      <c r="F26" s="2">
        <f t="shared" si="3"/>
        <v>73.38</v>
      </c>
      <c r="G26" s="2">
        <f>SUM(G24:G25)</f>
        <v>390.9</v>
      </c>
      <c r="H26" s="2">
        <f t="shared" si="3"/>
        <v>0.14799999999999999</v>
      </c>
      <c r="I26" s="2">
        <f t="shared" si="3"/>
        <v>8.58</v>
      </c>
      <c r="J26" s="2">
        <f t="shared" si="3"/>
        <v>8.0000000000000002E-3</v>
      </c>
      <c r="K26" s="2">
        <f t="shared" si="3"/>
        <v>29.060000000000002</v>
      </c>
      <c r="L26" s="2">
        <f t="shared" si="3"/>
        <v>78.95</v>
      </c>
      <c r="M26" s="2">
        <f t="shared" si="3"/>
        <v>23.689999999999998</v>
      </c>
      <c r="N26" s="2">
        <f t="shared" si="3"/>
        <v>1.1000000000000001</v>
      </c>
    </row>
    <row r="27" spans="1:15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5" ht="15.75" x14ac:dyDescent="0.25">
      <c r="A28" s="2"/>
      <c r="B28" s="2" t="s">
        <v>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ht="15.75" x14ac:dyDescent="0.25">
      <c r="A29" s="2" t="s">
        <v>154</v>
      </c>
      <c r="B29" s="2" t="s">
        <v>155</v>
      </c>
      <c r="C29" s="2" t="s">
        <v>146</v>
      </c>
      <c r="D29" s="2">
        <v>9.4</v>
      </c>
      <c r="E29" s="2">
        <v>23.4</v>
      </c>
      <c r="F29" s="2">
        <v>1</v>
      </c>
      <c r="G29" s="2">
        <v>252</v>
      </c>
      <c r="H29" s="2">
        <v>1E-3</v>
      </c>
      <c r="I29" s="2">
        <v>0</v>
      </c>
      <c r="J29" s="2">
        <v>0.04</v>
      </c>
      <c r="K29" s="2">
        <v>31.98</v>
      </c>
      <c r="L29" s="2">
        <v>187.03</v>
      </c>
      <c r="M29" s="2">
        <v>20.7</v>
      </c>
      <c r="N29" s="2">
        <v>1.75</v>
      </c>
    </row>
    <row r="30" spans="1:15" ht="15.75" x14ac:dyDescent="0.25">
      <c r="A30" s="2" t="s">
        <v>82</v>
      </c>
      <c r="B30" s="2" t="s">
        <v>177</v>
      </c>
      <c r="C30" s="2">
        <v>150</v>
      </c>
      <c r="D30" s="2">
        <v>5.14</v>
      </c>
      <c r="E30" s="2">
        <v>6</v>
      </c>
      <c r="F30" s="2">
        <v>34.86</v>
      </c>
      <c r="G30" s="2">
        <v>214.28</v>
      </c>
      <c r="H30" s="2">
        <v>0.08</v>
      </c>
      <c r="I30" s="2">
        <v>0</v>
      </c>
      <c r="J30" s="2">
        <v>28</v>
      </c>
      <c r="K30" s="2">
        <v>6.48</v>
      </c>
      <c r="L30" s="2">
        <v>49.56</v>
      </c>
      <c r="M30" s="2">
        <v>28.16</v>
      </c>
      <c r="N30" s="2">
        <v>1.48</v>
      </c>
    </row>
    <row r="31" spans="1:15" ht="15.75" x14ac:dyDescent="0.25">
      <c r="A31" s="2" t="s">
        <v>128</v>
      </c>
      <c r="B31" s="2" t="s">
        <v>190</v>
      </c>
      <c r="C31" s="2">
        <v>40</v>
      </c>
      <c r="D31" s="2">
        <v>0.45</v>
      </c>
      <c r="E31" s="2">
        <v>1.6</v>
      </c>
      <c r="F31" s="2">
        <v>0.95</v>
      </c>
      <c r="G31" s="2">
        <v>20.190000000000001</v>
      </c>
      <c r="H31" s="2">
        <v>0.33</v>
      </c>
      <c r="I31" s="2">
        <v>0</v>
      </c>
      <c r="J31" s="2">
        <v>0.01</v>
      </c>
      <c r="K31" s="2">
        <v>100.64</v>
      </c>
      <c r="L31" s="2">
        <v>361.77</v>
      </c>
      <c r="M31" s="2">
        <v>686.86</v>
      </c>
      <c r="N31" s="2">
        <v>8.2799999999999994</v>
      </c>
      <c r="O31" s="10"/>
    </row>
    <row r="32" spans="1:15" ht="15.75" x14ac:dyDescent="0.25">
      <c r="A32" s="2" t="s">
        <v>114</v>
      </c>
      <c r="B32" s="2" t="s">
        <v>116</v>
      </c>
      <c r="C32" s="2" t="s">
        <v>115</v>
      </c>
      <c r="D32" s="2">
        <v>0.2</v>
      </c>
      <c r="E32" s="2">
        <v>0</v>
      </c>
      <c r="F32" s="2">
        <v>16</v>
      </c>
      <c r="G32" s="2">
        <v>65</v>
      </c>
      <c r="H32" s="2">
        <v>0.01</v>
      </c>
      <c r="I32" s="2">
        <v>3.67</v>
      </c>
      <c r="J32" s="2">
        <v>0.01</v>
      </c>
      <c r="K32" s="2">
        <v>0.26</v>
      </c>
      <c r="L32" s="2">
        <v>0</v>
      </c>
      <c r="M32" s="2">
        <v>0</v>
      </c>
      <c r="N32" s="2">
        <v>1.42</v>
      </c>
    </row>
    <row r="33" spans="1:14" ht="15.75" x14ac:dyDescent="0.25">
      <c r="A33" s="2"/>
      <c r="B33" s="2" t="s">
        <v>16</v>
      </c>
      <c r="C33" s="2">
        <v>50</v>
      </c>
      <c r="D33" s="2">
        <v>4.05</v>
      </c>
      <c r="E33" s="2">
        <v>0.5</v>
      </c>
      <c r="F33" s="2">
        <v>24.4</v>
      </c>
      <c r="G33" s="2">
        <v>121</v>
      </c>
      <c r="H33" s="2">
        <v>0.14000000000000001</v>
      </c>
      <c r="I33" s="2">
        <v>0</v>
      </c>
      <c r="J33" s="2">
        <v>0.01</v>
      </c>
      <c r="K33" s="2">
        <v>23</v>
      </c>
      <c r="L33" s="2">
        <v>141</v>
      </c>
      <c r="M33" s="2">
        <v>13.33</v>
      </c>
      <c r="N33" s="2">
        <v>0</v>
      </c>
    </row>
    <row r="34" spans="1:14" ht="15.75" x14ac:dyDescent="0.25">
      <c r="A34" s="2"/>
      <c r="B34" s="2" t="s">
        <v>121</v>
      </c>
      <c r="C34" s="2">
        <v>50</v>
      </c>
      <c r="D34" s="2">
        <v>4.05</v>
      </c>
      <c r="E34" s="2">
        <v>1.7</v>
      </c>
      <c r="F34" s="2">
        <v>24.1</v>
      </c>
      <c r="G34" s="2">
        <v>119.5</v>
      </c>
      <c r="H34" s="2">
        <v>0.05</v>
      </c>
      <c r="I34" s="2">
        <v>0.05</v>
      </c>
      <c r="J34" s="2">
        <v>0</v>
      </c>
      <c r="K34" s="2">
        <v>18</v>
      </c>
      <c r="L34" s="2">
        <v>95</v>
      </c>
      <c r="M34" s="2">
        <v>23.5</v>
      </c>
      <c r="N34" s="2">
        <v>1.95</v>
      </c>
    </row>
    <row r="35" spans="1:14" ht="15.75" x14ac:dyDescent="0.25">
      <c r="A35" s="2"/>
      <c r="B35" s="2" t="s">
        <v>19</v>
      </c>
      <c r="C35" s="2"/>
      <c r="D35" s="2">
        <f t="shared" ref="D35:N35" si="4">SUM(D29:D34)</f>
        <v>23.29</v>
      </c>
      <c r="E35" s="2">
        <f t="shared" si="4"/>
        <v>33.200000000000003</v>
      </c>
      <c r="F35" s="2">
        <f t="shared" si="4"/>
        <v>101.31</v>
      </c>
      <c r="G35" s="2">
        <f t="shared" si="4"/>
        <v>791.97</v>
      </c>
      <c r="H35" s="2">
        <f t="shared" si="4"/>
        <v>0.6110000000000001</v>
      </c>
      <c r="I35" s="2">
        <f t="shared" si="4"/>
        <v>3.7199999999999998</v>
      </c>
      <c r="J35" s="2">
        <f t="shared" si="4"/>
        <v>28.070000000000004</v>
      </c>
      <c r="K35" s="2">
        <f t="shared" si="4"/>
        <v>180.35999999999999</v>
      </c>
      <c r="L35" s="2">
        <f t="shared" si="4"/>
        <v>834.36</v>
      </c>
      <c r="M35" s="2">
        <f t="shared" si="4"/>
        <v>772.55000000000007</v>
      </c>
      <c r="N35" s="2">
        <f t="shared" si="4"/>
        <v>14.879999999999999</v>
      </c>
    </row>
    <row r="36" spans="1:14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2"/>
      <c r="B37" s="2" t="s">
        <v>119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 t="s">
        <v>83</v>
      </c>
      <c r="B38" s="2" t="s">
        <v>54</v>
      </c>
      <c r="C38" s="2">
        <v>200</v>
      </c>
      <c r="D38" s="2">
        <v>5.6</v>
      </c>
      <c r="E38" s="2">
        <v>5</v>
      </c>
      <c r="F38" s="2">
        <v>7.8</v>
      </c>
      <c r="G38" s="2">
        <v>100</v>
      </c>
      <c r="H38" s="2">
        <v>0.1</v>
      </c>
      <c r="I38" s="2">
        <v>1.4</v>
      </c>
      <c r="J38" s="2">
        <v>0.1</v>
      </c>
      <c r="K38" s="2">
        <v>240</v>
      </c>
      <c r="L38" s="2">
        <v>190</v>
      </c>
      <c r="M38" s="2">
        <v>28</v>
      </c>
      <c r="N38" s="2">
        <v>0.2</v>
      </c>
    </row>
    <row r="39" spans="1:14" ht="15.75" x14ac:dyDescent="0.25">
      <c r="A39" s="2"/>
      <c r="B39" s="2" t="s">
        <v>62</v>
      </c>
      <c r="C39" s="2">
        <v>45</v>
      </c>
      <c r="D39" s="2">
        <v>1.8</v>
      </c>
      <c r="E39" s="2">
        <v>17.77</v>
      </c>
      <c r="F39" s="2">
        <v>24.39</v>
      </c>
      <c r="G39" s="2">
        <v>256.5</v>
      </c>
      <c r="H39" s="2">
        <v>0</v>
      </c>
      <c r="I39" s="2">
        <v>0</v>
      </c>
      <c r="J39" s="2">
        <v>0.03</v>
      </c>
      <c r="K39" s="2">
        <v>12.6</v>
      </c>
      <c r="L39" s="2">
        <v>42.75</v>
      </c>
      <c r="M39" s="2">
        <v>0</v>
      </c>
      <c r="N39" s="2">
        <v>0</v>
      </c>
    </row>
    <row r="40" spans="1:14" ht="15.75" x14ac:dyDescent="0.25">
      <c r="A40" s="2"/>
      <c r="B40" s="2" t="s">
        <v>19</v>
      </c>
      <c r="C40" s="2"/>
      <c r="D40" s="2">
        <f t="shared" ref="D40:N40" si="5">SUM(D38:D39)</f>
        <v>7.3999999999999995</v>
      </c>
      <c r="E40" s="2">
        <f t="shared" si="5"/>
        <v>22.77</v>
      </c>
      <c r="F40" s="2">
        <f t="shared" si="5"/>
        <v>32.19</v>
      </c>
      <c r="G40" s="2">
        <f t="shared" si="5"/>
        <v>356.5</v>
      </c>
      <c r="H40" s="2">
        <f t="shared" si="5"/>
        <v>0.1</v>
      </c>
      <c r="I40" s="2">
        <f t="shared" si="5"/>
        <v>1.4</v>
      </c>
      <c r="J40" s="2">
        <f t="shared" si="5"/>
        <v>0.13</v>
      </c>
      <c r="K40" s="2">
        <f t="shared" si="5"/>
        <v>252.6</v>
      </c>
      <c r="L40" s="2">
        <f t="shared" si="5"/>
        <v>232.75</v>
      </c>
      <c r="M40" s="2">
        <f t="shared" si="5"/>
        <v>28</v>
      </c>
      <c r="N40" s="2">
        <f t="shared" si="5"/>
        <v>0.2</v>
      </c>
    </row>
    <row r="41" spans="1:14" ht="15.75" x14ac:dyDescent="0.25">
      <c r="A41" s="2"/>
      <c r="B41" s="2" t="s">
        <v>33</v>
      </c>
      <c r="C41" s="2"/>
      <c r="D41" s="2">
        <f t="shared" ref="D41:N41" si="6">D7+D11+D21+D26+D35+D40</f>
        <v>89.190000000000012</v>
      </c>
      <c r="E41" s="2">
        <f t="shared" si="6"/>
        <v>117.73</v>
      </c>
      <c r="F41" s="2">
        <f t="shared" si="6"/>
        <v>486.98</v>
      </c>
      <c r="G41" s="2">
        <f t="shared" si="6"/>
        <v>3357.33</v>
      </c>
      <c r="H41" s="2">
        <f t="shared" si="6"/>
        <v>2.2190000000000003</v>
      </c>
      <c r="I41" s="2">
        <f t="shared" si="6"/>
        <v>148.34</v>
      </c>
      <c r="J41" s="2">
        <f t="shared" si="6"/>
        <v>101.33799999999999</v>
      </c>
      <c r="K41" s="2">
        <f t="shared" si="6"/>
        <v>1017.8399999999999</v>
      </c>
      <c r="L41" s="2">
        <f t="shared" si="6"/>
        <v>2206.3200000000002</v>
      </c>
      <c r="M41" s="2">
        <f t="shared" si="6"/>
        <v>1146.8600000000001</v>
      </c>
      <c r="N41" s="2">
        <f t="shared" si="6"/>
        <v>29.88</v>
      </c>
    </row>
  </sheetData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SheetLayoutView="100" workbookViewId="0">
      <selection activeCell="A19" sqref="A19:XFD19"/>
    </sheetView>
  </sheetViews>
  <sheetFormatPr defaultRowHeight="15" x14ac:dyDescent="0.25"/>
  <cols>
    <col min="1" max="1" width="14.5703125" customWidth="1"/>
    <col min="2" max="2" width="44.42578125" customWidth="1"/>
    <col min="6" max="6" width="11.28515625" customWidth="1"/>
    <col min="7" max="7" width="16.5703125" customWidth="1"/>
  </cols>
  <sheetData>
    <row r="1" spans="1:14" x14ac:dyDescent="0.25">
      <c r="A1" s="3"/>
      <c r="B1" s="12" t="s">
        <v>105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147</v>
      </c>
      <c r="B3" s="2" t="s">
        <v>164</v>
      </c>
      <c r="C3" s="2" t="s">
        <v>52</v>
      </c>
      <c r="D3" s="2">
        <v>23.2</v>
      </c>
      <c r="E3" s="2">
        <v>10.4</v>
      </c>
      <c r="F3" s="2">
        <v>48.2</v>
      </c>
      <c r="G3" s="2">
        <v>380</v>
      </c>
      <c r="H3" s="2">
        <v>0.19</v>
      </c>
      <c r="I3" s="2">
        <v>28.94</v>
      </c>
      <c r="J3" s="2">
        <v>76</v>
      </c>
      <c r="K3" s="2">
        <v>80.84</v>
      </c>
      <c r="L3" s="2">
        <v>11.6</v>
      </c>
      <c r="M3" s="2">
        <v>54.28</v>
      </c>
      <c r="N3" s="2">
        <v>2.69</v>
      </c>
    </row>
    <row r="4" spans="1:14" ht="15.75" x14ac:dyDescent="0.25">
      <c r="A4" s="2" t="s">
        <v>181</v>
      </c>
      <c r="B4" s="2" t="s">
        <v>47</v>
      </c>
      <c r="C4" s="2">
        <v>100</v>
      </c>
      <c r="D4" s="2">
        <v>1.52</v>
      </c>
      <c r="E4" s="2">
        <v>5.0199999999999996</v>
      </c>
      <c r="F4" s="2">
        <v>7.82</v>
      </c>
      <c r="G4" s="2">
        <v>83</v>
      </c>
      <c r="H4" s="2">
        <v>0.03</v>
      </c>
      <c r="I4" s="2">
        <v>7.19</v>
      </c>
      <c r="J4" s="2">
        <v>0</v>
      </c>
      <c r="K4" s="2">
        <v>17.43</v>
      </c>
      <c r="L4" s="2">
        <v>18.25</v>
      </c>
      <c r="M4" s="2">
        <v>7.96</v>
      </c>
      <c r="N4" s="2">
        <v>0.2</v>
      </c>
    </row>
    <row r="5" spans="1:14" ht="15.75" x14ac:dyDescent="0.25">
      <c r="A5" s="2" t="s">
        <v>70</v>
      </c>
      <c r="B5" s="2" t="s">
        <v>160</v>
      </c>
      <c r="C5" s="2">
        <v>200</v>
      </c>
      <c r="D5" s="2">
        <v>3.58</v>
      </c>
      <c r="E5" s="2">
        <v>2.68</v>
      </c>
      <c r="F5" s="2">
        <v>28.34</v>
      </c>
      <c r="G5" s="2">
        <v>151.80000000000001</v>
      </c>
      <c r="H5" s="2">
        <v>0.04</v>
      </c>
      <c r="I5" s="2">
        <v>1.3</v>
      </c>
      <c r="J5" s="2">
        <v>0.01</v>
      </c>
      <c r="K5" s="2">
        <v>110</v>
      </c>
      <c r="L5" s="2">
        <v>76</v>
      </c>
      <c r="M5" s="2">
        <v>14</v>
      </c>
      <c r="N5" s="2">
        <v>0.56000000000000005</v>
      </c>
    </row>
    <row r="6" spans="1:14" ht="15.75" x14ac:dyDescent="0.25">
      <c r="A6" s="2"/>
      <c r="B6" s="2" t="s">
        <v>16</v>
      </c>
      <c r="C6" s="2">
        <v>50</v>
      </c>
      <c r="D6" s="2">
        <v>4.05</v>
      </c>
      <c r="E6" s="2">
        <v>0.5</v>
      </c>
      <c r="F6" s="2">
        <v>24.4</v>
      </c>
      <c r="G6" s="2">
        <v>121</v>
      </c>
      <c r="H6" s="2">
        <v>0.14000000000000001</v>
      </c>
      <c r="I6" s="2">
        <v>0</v>
      </c>
      <c r="J6" s="2">
        <v>0.01</v>
      </c>
      <c r="K6" s="2">
        <v>23</v>
      </c>
      <c r="L6" s="2">
        <v>141</v>
      </c>
      <c r="M6" s="2">
        <v>13.33</v>
      </c>
      <c r="N6" s="2">
        <v>0</v>
      </c>
    </row>
    <row r="7" spans="1:14" ht="15.75" x14ac:dyDescent="0.25">
      <c r="A7" s="2" t="s">
        <v>18</v>
      </c>
      <c r="B7" s="2" t="s">
        <v>17</v>
      </c>
      <c r="C7" s="2">
        <v>10</v>
      </c>
      <c r="D7" s="2">
        <v>0.1</v>
      </c>
      <c r="E7" s="2">
        <v>8.1999999999999993</v>
      </c>
      <c r="F7" s="2">
        <v>0.1</v>
      </c>
      <c r="G7" s="2">
        <v>75</v>
      </c>
      <c r="H7" s="2">
        <v>0</v>
      </c>
      <c r="I7" s="2">
        <v>0</v>
      </c>
      <c r="J7" s="2">
        <v>59</v>
      </c>
      <c r="K7" s="2">
        <v>1</v>
      </c>
      <c r="L7" s="2">
        <v>0</v>
      </c>
      <c r="M7" s="2">
        <v>2</v>
      </c>
      <c r="N7" s="2">
        <v>0</v>
      </c>
    </row>
    <row r="8" spans="1:14" ht="15.75" x14ac:dyDescent="0.25">
      <c r="A8" s="2"/>
      <c r="B8" s="2" t="s">
        <v>19</v>
      </c>
      <c r="C8" s="2"/>
      <c r="D8" s="2">
        <f t="shared" ref="D8:N8" si="0">SUM(D3:D7)</f>
        <v>32.449999999999996</v>
      </c>
      <c r="E8" s="2">
        <f t="shared" si="0"/>
        <v>26.8</v>
      </c>
      <c r="F8" s="2">
        <f t="shared" si="0"/>
        <v>108.85999999999999</v>
      </c>
      <c r="G8" s="2">
        <f t="shared" si="0"/>
        <v>810.8</v>
      </c>
      <c r="H8" s="2">
        <f t="shared" si="0"/>
        <v>0.4</v>
      </c>
      <c r="I8" s="2">
        <f t="shared" si="0"/>
        <v>37.43</v>
      </c>
      <c r="J8" s="2">
        <f t="shared" si="0"/>
        <v>135.02000000000001</v>
      </c>
      <c r="K8" s="2">
        <f t="shared" si="0"/>
        <v>232.27</v>
      </c>
      <c r="L8" s="2">
        <f t="shared" si="0"/>
        <v>246.85</v>
      </c>
      <c r="M8" s="2">
        <f t="shared" si="0"/>
        <v>91.570000000000007</v>
      </c>
      <c r="N8" s="2">
        <f t="shared" si="0"/>
        <v>3.45</v>
      </c>
    </row>
    <row r="9" spans="1:14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x14ac:dyDescent="0.25">
      <c r="A10" s="2"/>
      <c r="B10" s="2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21</v>
      </c>
      <c r="C11" s="2" t="s">
        <v>34</v>
      </c>
      <c r="D11" s="2">
        <v>0.8</v>
      </c>
      <c r="E11" s="2">
        <v>0</v>
      </c>
      <c r="F11" s="2">
        <v>25.2</v>
      </c>
      <c r="G11" s="2">
        <v>104</v>
      </c>
      <c r="H11" s="2">
        <v>0.5</v>
      </c>
      <c r="I11" s="2">
        <v>14.96</v>
      </c>
      <c r="J11" s="2">
        <v>0</v>
      </c>
      <c r="K11" s="2">
        <v>24.21</v>
      </c>
      <c r="L11" s="2">
        <v>17.23</v>
      </c>
      <c r="M11" s="2">
        <v>13.98</v>
      </c>
      <c r="N11" s="2">
        <v>3.56</v>
      </c>
    </row>
    <row r="12" spans="1:14" ht="15.75" x14ac:dyDescent="0.25">
      <c r="A12" s="2"/>
      <c r="B12" s="2" t="s">
        <v>19</v>
      </c>
      <c r="C12" s="2"/>
      <c r="D12" s="2">
        <f t="shared" ref="D12:N12" si="1">SUM(D11)</f>
        <v>0.8</v>
      </c>
      <c r="E12" s="2">
        <f t="shared" si="1"/>
        <v>0</v>
      </c>
      <c r="F12" s="2">
        <f t="shared" si="1"/>
        <v>25.2</v>
      </c>
      <c r="G12" s="2">
        <f t="shared" si="1"/>
        <v>104</v>
      </c>
      <c r="H12" s="2">
        <f t="shared" si="1"/>
        <v>0.5</v>
      </c>
      <c r="I12" s="2">
        <f t="shared" si="1"/>
        <v>14.96</v>
      </c>
      <c r="J12" s="2">
        <f t="shared" si="1"/>
        <v>0</v>
      </c>
      <c r="K12" s="2">
        <f t="shared" si="1"/>
        <v>24.21</v>
      </c>
      <c r="L12" s="2">
        <f t="shared" si="1"/>
        <v>17.23</v>
      </c>
      <c r="M12" s="2">
        <f t="shared" si="1"/>
        <v>13.98</v>
      </c>
      <c r="N12" s="2">
        <f t="shared" si="1"/>
        <v>3.56</v>
      </c>
    </row>
    <row r="13" spans="1:14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25">
      <c r="A14" s="2"/>
      <c r="B14" s="2" t="s">
        <v>22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 t="s">
        <v>71</v>
      </c>
      <c r="B15" s="2" t="s">
        <v>66</v>
      </c>
      <c r="C15" s="2">
        <v>250</v>
      </c>
      <c r="D15" s="2">
        <v>1.83</v>
      </c>
      <c r="E15" s="2">
        <v>4.9000000000000004</v>
      </c>
      <c r="F15" s="2">
        <v>15.2</v>
      </c>
      <c r="G15" s="2">
        <v>112.25</v>
      </c>
      <c r="H15" s="2">
        <v>0.02</v>
      </c>
      <c r="I15" s="2">
        <v>2</v>
      </c>
      <c r="J15" s="2">
        <v>0.03</v>
      </c>
      <c r="K15" s="2">
        <v>37.82</v>
      </c>
      <c r="L15" s="2">
        <v>45.76</v>
      </c>
      <c r="M15" s="2">
        <v>1.5</v>
      </c>
      <c r="N15" s="2">
        <v>0.02</v>
      </c>
    </row>
    <row r="16" spans="1:14" ht="15.75" x14ac:dyDescent="0.25">
      <c r="A16" s="2" t="s">
        <v>148</v>
      </c>
      <c r="B16" s="2" t="s">
        <v>175</v>
      </c>
      <c r="C16" s="2">
        <v>100</v>
      </c>
      <c r="D16" s="2">
        <v>14.1</v>
      </c>
      <c r="E16" s="2">
        <v>19.2</v>
      </c>
      <c r="F16" s="2">
        <v>16</v>
      </c>
      <c r="G16" s="2">
        <v>294.54000000000002</v>
      </c>
      <c r="H16" s="2">
        <v>0.28999999999999998</v>
      </c>
      <c r="I16" s="2">
        <v>0</v>
      </c>
      <c r="J16" s="2">
        <v>5.0000000000000001E-3</v>
      </c>
      <c r="K16" s="2">
        <v>46.32</v>
      </c>
      <c r="L16" s="2">
        <v>279</v>
      </c>
      <c r="M16" s="2">
        <v>34.299999999999997</v>
      </c>
      <c r="N16" s="2">
        <v>3.24</v>
      </c>
    </row>
    <row r="17" spans="1:14" ht="15.75" x14ac:dyDescent="0.25">
      <c r="A17" s="2" t="s">
        <v>161</v>
      </c>
      <c r="B17" s="2" t="s">
        <v>171</v>
      </c>
      <c r="C17" s="2">
        <v>150</v>
      </c>
      <c r="D17" s="2">
        <v>6.7</v>
      </c>
      <c r="E17" s="2">
        <v>10.6</v>
      </c>
      <c r="F17" s="2">
        <v>49.8</v>
      </c>
      <c r="G17" s="2">
        <v>321</v>
      </c>
      <c r="H17" s="2">
        <v>0.24</v>
      </c>
      <c r="I17" s="2">
        <v>0</v>
      </c>
      <c r="J17" s="2">
        <v>0.02</v>
      </c>
      <c r="K17" s="2">
        <v>17.3</v>
      </c>
      <c r="L17" s="2">
        <v>278</v>
      </c>
      <c r="M17" s="2">
        <v>90</v>
      </c>
      <c r="N17" s="2">
        <v>5.26</v>
      </c>
    </row>
    <row r="18" spans="1:14" ht="15.75" x14ac:dyDescent="0.25">
      <c r="A18" s="2" t="s">
        <v>97</v>
      </c>
      <c r="B18" s="2" t="s">
        <v>204</v>
      </c>
      <c r="C18" s="2">
        <v>40</v>
      </c>
      <c r="D18" s="2">
        <v>1.18</v>
      </c>
      <c r="E18" s="2">
        <v>1.67</v>
      </c>
      <c r="F18" s="2">
        <v>2.4700000000000002</v>
      </c>
      <c r="G18" s="2">
        <v>29.71</v>
      </c>
      <c r="H18" s="2">
        <v>7.0000000000000007E-2</v>
      </c>
      <c r="I18" s="2">
        <v>6.16</v>
      </c>
      <c r="J18" s="2">
        <v>0.01</v>
      </c>
      <c r="K18" s="2">
        <v>10.3</v>
      </c>
      <c r="L18" s="2">
        <v>33.03</v>
      </c>
      <c r="M18" s="2">
        <v>3</v>
      </c>
      <c r="N18" s="2">
        <v>0.19</v>
      </c>
    </row>
    <row r="19" spans="1:14" ht="15.75" x14ac:dyDescent="0.25">
      <c r="A19" s="2" t="s">
        <v>221</v>
      </c>
      <c r="B19" s="2" t="s">
        <v>222</v>
      </c>
      <c r="C19" s="2">
        <v>80</v>
      </c>
      <c r="D19" s="2">
        <v>0.64</v>
      </c>
      <c r="E19" s="2">
        <v>0</v>
      </c>
      <c r="F19" s="2">
        <v>2.72</v>
      </c>
      <c r="G19" s="2">
        <v>12.8</v>
      </c>
      <c r="H19" s="2">
        <v>0.05</v>
      </c>
      <c r="I19" s="2">
        <v>8</v>
      </c>
      <c r="J19" s="2">
        <v>7.0000000000000007E-2</v>
      </c>
      <c r="K19" s="2">
        <v>18.399999999999999</v>
      </c>
      <c r="L19" s="2">
        <v>33.6</v>
      </c>
      <c r="M19" s="2">
        <v>11.2</v>
      </c>
      <c r="N19" s="2">
        <v>0.48</v>
      </c>
    </row>
    <row r="20" spans="1:14" ht="15.75" x14ac:dyDescent="0.25">
      <c r="A20" s="2" t="s">
        <v>73</v>
      </c>
      <c r="B20" s="2" t="s">
        <v>45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50</v>
      </c>
      <c r="D21" s="2">
        <v>4.05</v>
      </c>
      <c r="E21" s="2">
        <v>0.5</v>
      </c>
      <c r="F21" s="2">
        <v>24.4</v>
      </c>
      <c r="G21" s="2">
        <v>121</v>
      </c>
      <c r="H21" s="2">
        <v>0.14000000000000001</v>
      </c>
      <c r="I21" s="2">
        <v>0</v>
      </c>
      <c r="J21" s="2">
        <v>0.01</v>
      </c>
      <c r="K21" s="2">
        <v>23</v>
      </c>
      <c r="L21" s="2">
        <v>141</v>
      </c>
      <c r="M21" s="2">
        <v>13.33</v>
      </c>
      <c r="N21" s="2">
        <v>0</v>
      </c>
    </row>
    <row r="22" spans="1:14" ht="15.75" x14ac:dyDescent="0.25">
      <c r="A22" s="2"/>
      <c r="B22" s="2" t="s">
        <v>121</v>
      </c>
      <c r="C22" s="2">
        <v>50</v>
      </c>
      <c r="D22" s="2">
        <v>4.05</v>
      </c>
      <c r="E22" s="2">
        <v>1.7</v>
      </c>
      <c r="F22" s="2">
        <v>24.1</v>
      </c>
      <c r="G22" s="2">
        <v>119.5</v>
      </c>
      <c r="H22" s="2">
        <v>0.05</v>
      </c>
      <c r="I22" s="2">
        <v>0.05</v>
      </c>
      <c r="J22" s="2">
        <v>0</v>
      </c>
      <c r="K22" s="2">
        <v>18</v>
      </c>
      <c r="L22" s="2">
        <v>95</v>
      </c>
      <c r="M22" s="2">
        <v>23.5</v>
      </c>
      <c r="N22" s="2">
        <v>1.95</v>
      </c>
    </row>
    <row r="23" spans="1:14" ht="15.75" x14ac:dyDescent="0.25">
      <c r="A23" s="2"/>
      <c r="B23" s="2" t="s">
        <v>19</v>
      </c>
      <c r="C23" s="2"/>
      <c r="D23" s="2">
        <f t="shared" ref="D23:N23" si="2">SUM(D15:D22)</f>
        <v>33.549999999999997</v>
      </c>
      <c r="E23" s="2">
        <f t="shared" si="2"/>
        <v>38.570000000000007</v>
      </c>
      <c r="F23" s="2">
        <f t="shared" si="2"/>
        <v>158.09</v>
      </c>
      <c r="G23" s="2">
        <f t="shared" si="2"/>
        <v>1112.4000000000001</v>
      </c>
      <c r="H23" s="2">
        <f t="shared" si="2"/>
        <v>0.88000000000000023</v>
      </c>
      <c r="I23" s="2">
        <f t="shared" si="2"/>
        <v>20.21</v>
      </c>
      <c r="J23" s="2">
        <f t="shared" si="2"/>
        <v>0.14500000000000002</v>
      </c>
      <c r="K23" s="2">
        <f t="shared" si="2"/>
        <v>187.14</v>
      </c>
      <c r="L23" s="2">
        <f t="shared" si="2"/>
        <v>923.39</v>
      </c>
      <c r="M23" s="2">
        <f t="shared" si="2"/>
        <v>186.83</v>
      </c>
      <c r="N23" s="2">
        <f t="shared" si="2"/>
        <v>11.54</v>
      </c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/>
      <c r="B25" s="2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2" t="s">
        <v>149</v>
      </c>
      <c r="B26" s="2" t="s">
        <v>143</v>
      </c>
      <c r="C26" s="2">
        <v>200</v>
      </c>
      <c r="D26" s="2">
        <v>0.16</v>
      </c>
      <c r="E26" s="2">
        <v>0</v>
      </c>
      <c r="F26" s="2">
        <v>29</v>
      </c>
      <c r="G26" s="2">
        <v>116.6</v>
      </c>
      <c r="H26" s="2">
        <v>5.0000000000000001E-3</v>
      </c>
      <c r="I26" s="2">
        <v>5.9</v>
      </c>
      <c r="J26" s="2">
        <v>0</v>
      </c>
      <c r="K26" s="2">
        <v>7.74</v>
      </c>
      <c r="L26" s="2">
        <v>4.99</v>
      </c>
      <c r="M26" s="2">
        <v>4.03</v>
      </c>
      <c r="N26" s="2">
        <v>1.07</v>
      </c>
    </row>
    <row r="27" spans="1:14" ht="15.75" x14ac:dyDescent="0.25">
      <c r="A27" s="2" t="s">
        <v>132</v>
      </c>
      <c r="B27" s="2" t="s">
        <v>55</v>
      </c>
      <c r="C27" s="2" t="s">
        <v>78</v>
      </c>
      <c r="D27" s="2">
        <v>11.4</v>
      </c>
      <c r="E27" s="2">
        <v>11.4</v>
      </c>
      <c r="F27" s="2">
        <v>75</v>
      </c>
      <c r="G27" s="2">
        <v>448</v>
      </c>
      <c r="H27" s="2">
        <v>0.14000000000000001</v>
      </c>
      <c r="I27" s="2">
        <v>0.8</v>
      </c>
      <c r="J27" s="2">
        <v>0.02</v>
      </c>
      <c r="K27" s="2">
        <v>104.44</v>
      </c>
      <c r="L27" s="2">
        <v>135.53</v>
      </c>
      <c r="M27" s="2">
        <v>25.05</v>
      </c>
      <c r="N27" s="2">
        <v>1.31</v>
      </c>
    </row>
    <row r="28" spans="1:14" ht="15.75" x14ac:dyDescent="0.25">
      <c r="A28" s="2"/>
      <c r="B28" s="2" t="s">
        <v>19</v>
      </c>
      <c r="C28" s="2"/>
      <c r="D28" s="2">
        <f t="shared" ref="D28:N28" si="3">SUM(D26:D27)</f>
        <v>11.56</v>
      </c>
      <c r="E28" s="2">
        <f t="shared" si="3"/>
        <v>11.4</v>
      </c>
      <c r="F28" s="2">
        <f t="shared" si="3"/>
        <v>104</v>
      </c>
      <c r="G28" s="2">
        <f>SUM(G26:G27)</f>
        <v>564.6</v>
      </c>
      <c r="H28" s="2">
        <f t="shared" si="3"/>
        <v>0.14500000000000002</v>
      </c>
      <c r="I28" s="2">
        <f t="shared" si="3"/>
        <v>6.7</v>
      </c>
      <c r="J28" s="2">
        <f t="shared" si="3"/>
        <v>0.02</v>
      </c>
      <c r="K28" s="2">
        <f t="shared" si="3"/>
        <v>112.17999999999999</v>
      </c>
      <c r="L28" s="2">
        <f t="shared" si="3"/>
        <v>140.52000000000001</v>
      </c>
      <c r="M28" s="2">
        <f t="shared" si="3"/>
        <v>29.080000000000002</v>
      </c>
      <c r="N28" s="2">
        <f t="shared" si="3"/>
        <v>2.38</v>
      </c>
    </row>
    <row r="29" spans="1:14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/>
      <c r="B30" s="2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x14ac:dyDescent="0.25">
      <c r="A31" s="2" t="s">
        <v>38</v>
      </c>
      <c r="B31" s="2" t="s">
        <v>30</v>
      </c>
      <c r="C31" s="2" t="s">
        <v>39</v>
      </c>
      <c r="D31" s="2">
        <v>18.2</v>
      </c>
      <c r="E31" s="2">
        <v>9.6</v>
      </c>
      <c r="F31" s="2">
        <v>9.6</v>
      </c>
      <c r="G31" s="2">
        <v>198</v>
      </c>
      <c r="H31" s="2">
        <v>0.21</v>
      </c>
      <c r="I31" s="2">
        <v>1.54</v>
      </c>
      <c r="J31" s="2">
        <v>0</v>
      </c>
      <c r="K31" s="2">
        <v>29.4</v>
      </c>
      <c r="L31" s="2">
        <v>234.98</v>
      </c>
      <c r="M31" s="2">
        <v>31.39</v>
      </c>
      <c r="N31" s="2">
        <v>2.8</v>
      </c>
    </row>
    <row r="32" spans="1:14" ht="15.75" x14ac:dyDescent="0.25">
      <c r="A32" s="2" t="s">
        <v>188</v>
      </c>
      <c r="B32" s="2" t="s">
        <v>189</v>
      </c>
      <c r="C32" s="2">
        <v>200</v>
      </c>
      <c r="D32" s="2">
        <v>4</v>
      </c>
      <c r="E32" s="2">
        <v>8.76</v>
      </c>
      <c r="F32" s="2">
        <v>33.33</v>
      </c>
      <c r="G32" s="2">
        <v>228.57</v>
      </c>
      <c r="H32" s="2">
        <v>0.11</v>
      </c>
      <c r="I32" s="2">
        <v>10.41</v>
      </c>
      <c r="J32" s="2">
        <v>0.02</v>
      </c>
      <c r="K32" s="2">
        <v>12.45</v>
      </c>
      <c r="L32" s="2">
        <v>67.069999999999993</v>
      </c>
      <c r="M32" s="2">
        <v>26.06</v>
      </c>
      <c r="N32" s="2">
        <v>1.05</v>
      </c>
    </row>
    <row r="33" spans="1:14" ht="15.75" x14ac:dyDescent="0.25">
      <c r="A33" s="2" t="s">
        <v>41</v>
      </c>
      <c r="B33" s="2" t="s">
        <v>32</v>
      </c>
      <c r="C33" s="2" t="s">
        <v>42</v>
      </c>
      <c r="D33" s="2">
        <v>0.1</v>
      </c>
      <c r="E33" s="2">
        <v>0</v>
      </c>
      <c r="F33" s="2">
        <v>15</v>
      </c>
      <c r="G33" s="2">
        <v>60</v>
      </c>
      <c r="H33" s="2">
        <v>0.02</v>
      </c>
      <c r="I33" s="2">
        <v>0.4</v>
      </c>
      <c r="J33" s="2">
        <v>0.02</v>
      </c>
      <c r="K33" s="2">
        <v>0.2</v>
      </c>
      <c r="L33" s="2">
        <v>0</v>
      </c>
      <c r="M33" s="2">
        <v>0</v>
      </c>
      <c r="N33" s="2">
        <v>0.4</v>
      </c>
    </row>
    <row r="34" spans="1:14" ht="15.75" x14ac:dyDescent="0.25">
      <c r="A34" s="2" t="s">
        <v>130</v>
      </c>
      <c r="B34" s="2" t="s">
        <v>187</v>
      </c>
      <c r="C34" s="2">
        <v>20</v>
      </c>
      <c r="D34" s="2">
        <v>4.6399999999999997</v>
      </c>
      <c r="E34" s="2">
        <v>6</v>
      </c>
      <c r="F34" s="2">
        <v>0</v>
      </c>
      <c r="G34" s="2">
        <v>72.8</v>
      </c>
      <c r="H34" s="2">
        <v>0.01</v>
      </c>
      <c r="I34" s="2">
        <v>0.15</v>
      </c>
      <c r="J34" s="2">
        <v>52</v>
      </c>
      <c r="K34" s="2">
        <v>176</v>
      </c>
      <c r="L34" s="2">
        <v>100</v>
      </c>
      <c r="M34" s="2">
        <v>7</v>
      </c>
      <c r="N34" s="2">
        <v>0.2</v>
      </c>
    </row>
    <row r="35" spans="1:14" ht="15.75" x14ac:dyDescent="0.25">
      <c r="A35" s="2"/>
      <c r="B35" s="2" t="s">
        <v>16</v>
      </c>
      <c r="C35" s="2">
        <v>50</v>
      </c>
      <c r="D35" s="2">
        <v>4.05</v>
      </c>
      <c r="E35" s="2">
        <v>0.5</v>
      </c>
      <c r="F35" s="2">
        <v>24.4</v>
      </c>
      <c r="G35" s="2">
        <v>121</v>
      </c>
      <c r="H35" s="2">
        <v>0.14000000000000001</v>
      </c>
      <c r="I35" s="2">
        <v>0</v>
      </c>
      <c r="J35" s="2">
        <v>0.01</v>
      </c>
      <c r="K35" s="2">
        <v>23</v>
      </c>
      <c r="L35" s="2">
        <v>141</v>
      </c>
      <c r="M35" s="2">
        <v>13.33</v>
      </c>
      <c r="N35" s="2">
        <v>0</v>
      </c>
    </row>
    <row r="36" spans="1:14" ht="15.75" x14ac:dyDescent="0.25">
      <c r="A36" s="2"/>
      <c r="B36" s="2" t="s">
        <v>121</v>
      </c>
      <c r="C36" s="2">
        <v>50</v>
      </c>
      <c r="D36" s="2">
        <v>4.05</v>
      </c>
      <c r="E36" s="2">
        <v>1.7</v>
      </c>
      <c r="F36" s="2">
        <v>24.1</v>
      </c>
      <c r="G36" s="2">
        <v>119.5</v>
      </c>
      <c r="H36" s="2">
        <v>0.05</v>
      </c>
      <c r="I36" s="2">
        <v>0.05</v>
      </c>
      <c r="J36" s="2">
        <v>0</v>
      </c>
      <c r="K36" s="2">
        <v>18</v>
      </c>
      <c r="L36" s="2">
        <v>95</v>
      </c>
      <c r="M36" s="2">
        <v>23.5</v>
      </c>
      <c r="N36" s="2">
        <v>1.95</v>
      </c>
    </row>
    <row r="37" spans="1:14" ht="15.75" x14ac:dyDescent="0.25">
      <c r="A37" s="2"/>
      <c r="B37" s="2" t="s">
        <v>19</v>
      </c>
      <c r="C37" s="2"/>
      <c r="D37" s="2">
        <f t="shared" ref="D37:N37" si="4">SUM(D31:D36)</f>
        <v>35.04</v>
      </c>
      <c r="E37" s="2">
        <f t="shared" si="4"/>
        <v>26.56</v>
      </c>
      <c r="F37" s="2">
        <f t="shared" si="4"/>
        <v>106.43</v>
      </c>
      <c r="G37" s="2">
        <f t="shared" si="4"/>
        <v>799.87</v>
      </c>
      <c r="H37" s="2">
        <f t="shared" si="4"/>
        <v>0.54</v>
      </c>
      <c r="I37" s="2">
        <f t="shared" si="4"/>
        <v>12.55</v>
      </c>
      <c r="J37" s="2">
        <f t="shared" si="4"/>
        <v>52.05</v>
      </c>
      <c r="K37" s="2">
        <f t="shared" si="4"/>
        <v>259.05</v>
      </c>
      <c r="L37" s="2">
        <f t="shared" si="4"/>
        <v>638.04999999999995</v>
      </c>
      <c r="M37" s="2">
        <f t="shared" si="4"/>
        <v>101.28</v>
      </c>
      <c r="N37" s="2">
        <f t="shared" si="4"/>
        <v>6.4</v>
      </c>
    </row>
    <row r="38" spans="1:14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/>
      <c r="B39" s="2" t="s">
        <v>119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x14ac:dyDescent="0.25">
      <c r="A40" s="2" t="s">
        <v>83</v>
      </c>
      <c r="B40" s="2" t="s">
        <v>54</v>
      </c>
      <c r="C40" s="2">
        <v>200</v>
      </c>
      <c r="D40" s="2">
        <v>5.6</v>
      </c>
      <c r="E40" s="2">
        <v>5</v>
      </c>
      <c r="F40" s="2">
        <v>7.8</v>
      </c>
      <c r="G40" s="2">
        <v>100</v>
      </c>
      <c r="H40" s="2">
        <v>0.1</v>
      </c>
      <c r="I40" s="2">
        <v>1.4</v>
      </c>
      <c r="J40" s="2">
        <v>0.1</v>
      </c>
      <c r="K40" s="2">
        <v>240</v>
      </c>
      <c r="L40" s="2">
        <v>190</v>
      </c>
      <c r="M40" s="2">
        <v>28</v>
      </c>
      <c r="N40" s="2">
        <v>0.2</v>
      </c>
    </row>
    <row r="41" spans="1:14" ht="15.75" x14ac:dyDescent="0.25">
      <c r="A41" s="2"/>
      <c r="B41" s="2" t="s">
        <v>19</v>
      </c>
      <c r="C41" s="2">
        <v>200</v>
      </c>
      <c r="D41" s="2">
        <f t="shared" ref="D41:N41" si="5">SUM(D40)</f>
        <v>5.6</v>
      </c>
      <c r="E41" s="2">
        <f t="shared" si="5"/>
        <v>5</v>
      </c>
      <c r="F41" s="2">
        <f t="shared" si="5"/>
        <v>7.8</v>
      </c>
      <c r="G41" s="2">
        <f t="shared" si="5"/>
        <v>100</v>
      </c>
      <c r="H41" s="2">
        <f t="shared" si="5"/>
        <v>0.1</v>
      </c>
      <c r="I41" s="2">
        <f t="shared" si="5"/>
        <v>1.4</v>
      </c>
      <c r="J41" s="2">
        <f t="shared" si="5"/>
        <v>0.1</v>
      </c>
      <c r="K41" s="2">
        <f t="shared" si="5"/>
        <v>240</v>
      </c>
      <c r="L41" s="2">
        <f t="shared" si="5"/>
        <v>190</v>
      </c>
      <c r="M41" s="2">
        <f t="shared" si="5"/>
        <v>28</v>
      </c>
      <c r="N41" s="2">
        <f t="shared" si="5"/>
        <v>0.2</v>
      </c>
    </row>
    <row r="42" spans="1:14" ht="15.75" x14ac:dyDescent="0.25">
      <c r="A42" s="2"/>
      <c r="B42" s="2" t="s">
        <v>33</v>
      </c>
      <c r="C42" s="2"/>
      <c r="D42" s="2">
        <f t="shared" ref="D42:N42" si="6">D8+D12+D23+D28+D37+D41</f>
        <v>118.99999999999997</v>
      </c>
      <c r="E42" s="2">
        <f t="shared" si="6"/>
        <v>108.33000000000001</v>
      </c>
      <c r="F42" s="2">
        <f t="shared" si="6"/>
        <v>510.38</v>
      </c>
      <c r="G42" s="2">
        <f t="shared" si="6"/>
        <v>3491.67</v>
      </c>
      <c r="H42" s="2">
        <f t="shared" si="6"/>
        <v>2.5650000000000004</v>
      </c>
      <c r="I42" s="2">
        <f t="shared" si="6"/>
        <v>93.25</v>
      </c>
      <c r="J42" s="2">
        <f t="shared" si="6"/>
        <v>187.33500000000001</v>
      </c>
      <c r="K42" s="2">
        <f t="shared" si="6"/>
        <v>1054.8499999999999</v>
      </c>
      <c r="L42" s="2">
        <f t="shared" si="6"/>
        <v>2156.04</v>
      </c>
      <c r="M42" s="2">
        <f t="shared" si="6"/>
        <v>450.74</v>
      </c>
      <c r="N42" s="2">
        <f t="shared" si="6"/>
        <v>27.529999999999998</v>
      </c>
    </row>
  </sheetData>
  <pageMargins left="0.7" right="0.7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view="pageBreakPreview" zoomScaleSheetLayoutView="100" workbookViewId="0">
      <selection activeCell="A19" sqref="A19:XFD19"/>
    </sheetView>
  </sheetViews>
  <sheetFormatPr defaultRowHeight="15" x14ac:dyDescent="0.25"/>
  <cols>
    <col min="1" max="1" width="15.42578125" customWidth="1"/>
    <col min="2" max="2" width="37.28515625" customWidth="1"/>
    <col min="6" max="6" width="10.7109375" customWidth="1"/>
    <col min="7" max="7" width="16.7109375" customWidth="1"/>
  </cols>
  <sheetData>
    <row r="1" spans="1:14" x14ac:dyDescent="0.25">
      <c r="A1" s="3"/>
      <c r="B1" s="12" t="s">
        <v>108</v>
      </c>
    </row>
    <row r="2" spans="1:14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K2" s="1" t="s">
        <v>7</v>
      </c>
      <c r="L2" s="1" t="s">
        <v>11</v>
      </c>
      <c r="M2" s="1" t="s">
        <v>12</v>
      </c>
      <c r="N2" s="1" t="s">
        <v>13</v>
      </c>
    </row>
    <row r="3" spans="1:14" ht="15.75" x14ac:dyDescent="0.25">
      <c r="A3" s="2" t="s">
        <v>205</v>
      </c>
      <c r="B3" s="2" t="s">
        <v>206</v>
      </c>
      <c r="C3" s="2" t="s">
        <v>207</v>
      </c>
      <c r="D3" s="2">
        <v>11.37</v>
      </c>
      <c r="E3" s="2">
        <v>22.94</v>
      </c>
      <c r="F3" s="2">
        <v>12.02</v>
      </c>
      <c r="G3" s="2">
        <v>300.44</v>
      </c>
      <c r="H3" s="2">
        <v>0.32</v>
      </c>
      <c r="I3" s="2">
        <v>0.1</v>
      </c>
      <c r="J3" s="2">
        <v>0.02</v>
      </c>
      <c r="K3" s="2">
        <v>48.25</v>
      </c>
      <c r="L3" s="2">
        <v>64.349999999999994</v>
      </c>
      <c r="M3" s="2">
        <v>0.02</v>
      </c>
      <c r="N3" s="2">
        <v>4.18</v>
      </c>
    </row>
    <row r="4" spans="1:14" ht="15.75" x14ac:dyDescent="0.25">
      <c r="A4" s="2" t="s">
        <v>154</v>
      </c>
      <c r="B4" s="2" t="s">
        <v>155</v>
      </c>
      <c r="C4" s="2" t="s">
        <v>208</v>
      </c>
      <c r="D4" s="2">
        <v>4.7</v>
      </c>
      <c r="E4" s="2">
        <v>11.7</v>
      </c>
      <c r="F4" s="2">
        <v>0.5</v>
      </c>
      <c r="G4" s="2">
        <v>126</v>
      </c>
      <c r="H4" s="2">
        <v>1E-3</v>
      </c>
      <c r="I4" s="2">
        <v>0</v>
      </c>
      <c r="J4" s="2">
        <v>4.1000000000000002E-2</v>
      </c>
      <c r="K4" s="2">
        <v>31.98</v>
      </c>
      <c r="L4" s="2">
        <v>187.03</v>
      </c>
      <c r="M4" s="2">
        <v>20.7</v>
      </c>
      <c r="N4" s="2">
        <v>1.75</v>
      </c>
    </row>
    <row r="5" spans="1:14" ht="15.75" x14ac:dyDescent="0.25">
      <c r="A5" s="2" t="s">
        <v>101</v>
      </c>
      <c r="B5" s="2" t="s">
        <v>172</v>
      </c>
      <c r="C5" s="2">
        <v>40</v>
      </c>
      <c r="D5" s="2">
        <v>0.85</v>
      </c>
      <c r="E5" s="2">
        <v>1.21</v>
      </c>
      <c r="F5" s="2">
        <v>3.48</v>
      </c>
      <c r="G5" s="2">
        <v>28.38</v>
      </c>
      <c r="H5" s="2">
        <v>7.0000000000000007E-2</v>
      </c>
      <c r="I5" s="2">
        <v>6.67</v>
      </c>
      <c r="J5" s="2">
        <v>0.01</v>
      </c>
      <c r="K5" s="2">
        <v>17.11</v>
      </c>
      <c r="L5" s="2">
        <v>35.729999999999997</v>
      </c>
      <c r="M5" s="2">
        <v>14.07</v>
      </c>
      <c r="N5" s="2">
        <v>0.47</v>
      </c>
    </row>
    <row r="6" spans="1:14" ht="15.75" x14ac:dyDescent="0.25">
      <c r="A6" s="2" t="s">
        <v>15</v>
      </c>
      <c r="B6" s="2" t="s">
        <v>158</v>
      </c>
      <c r="C6" s="2">
        <v>200</v>
      </c>
      <c r="D6" s="2">
        <v>3.76</v>
      </c>
      <c r="E6" s="2">
        <v>3.2</v>
      </c>
      <c r="F6" s="2">
        <v>26.74</v>
      </c>
      <c r="G6" s="2">
        <v>150.80000000000001</v>
      </c>
      <c r="H6" s="2">
        <v>0.04</v>
      </c>
      <c r="I6" s="2">
        <v>1.3</v>
      </c>
      <c r="J6" s="2">
        <v>0.01</v>
      </c>
      <c r="K6" s="2">
        <v>122</v>
      </c>
      <c r="L6" s="2">
        <v>90</v>
      </c>
      <c r="M6" s="2">
        <v>14</v>
      </c>
      <c r="N6" s="2">
        <v>0.56000000000000005</v>
      </c>
    </row>
    <row r="7" spans="1:14" ht="15.75" x14ac:dyDescent="0.25">
      <c r="A7" s="2"/>
      <c r="B7" s="2" t="s">
        <v>16</v>
      </c>
      <c r="C7" s="2">
        <v>90</v>
      </c>
      <c r="D7" s="2">
        <v>7.29</v>
      </c>
      <c r="E7" s="2">
        <v>0.9</v>
      </c>
      <c r="F7" s="2">
        <v>43.92</v>
      </c>
      <c r="G7" s="2">
        <v>217.8</v>
      </c>
      <c r="H7" s="2">
        <v>0.02</v>
      </c>
      <c r="I7" s="2">
        <v>0.83</v>
      </c>
      <c r="J7" s="2">
        <v>0.03</v>
      </c>
      <c r="K7" s="2">
        <v>20</v>
      </c>
      <c r="L7" s="2">
        <v>65</v>
      </c>
      <c r="M7" s="2">
        <v>14</v>
      </c>
      <c r="N7" s="2">
        <v>0.9</v>
      </c>
    </row>
    <row r="8" spans="1:14" ht="15.75" x14ac:dyDescent="0.25">
      <c r="A8" s="2" t="s">
        <v>18</v>
      </c>
      <c r="B8" s="2" t="s">
        <v>17</v>
      </c>
      <c r="C8" s="2">
        <v>10</v>
      </c>
      <c r="D8" s="2">
        <v>0.1</v>
      </c>
      <c r="E8" s="2">
        <v>8.1999999999999993</v>
      </c>
      <c r="F8" s="2">
        <v>0.1</v>
      </c>
      <c r="G8" s="2">
        <v>75</v>
      </c>
      <c r="H8" s="2">
        <v>0</v>
      </c>
      <c r="I8" s="2">
        <v>0</v>
      </c>
      <c r="J8" s="2">
        <v>59</v>
      </c>
      <c r="K8" s="2">
        <v>1</v>
      </c>
      <c r="L8" s="2">
        <v>0</v>
      </c>
      <c r="M8" s="2">
        <v>2</v>
      </c>
      <c r="N8" s="2">
        <v>0</v>
      </c>
    </row>
    <row r="9" spans="1:14" ht="15.75" x14ac:dyDescent="0.25">
      <c r="A9" s="2"/>
      <c r="B9" s="2" t="s">
        <v>19</v>
      </c>
      <c r="C9" s="2"/>
      <c r="D9" s="2">
        <f t="shared" ref="D9:N9" si="0">SUM(D3:D8)</f>
        <v>28.07</v>
      </c>
      <c r="E9" s="2">
        <f t="shared" si="0"/>
        <v>48.150000000000006</v>
      </c>
      <c r="F9" s="2">
        <f t="shared" si="0"/>
        <v>86.759999999999991</v>
      </c>
      <c r="G9" s="2">
        <f t="shared" si="0"/>
        <v>898.42000000000007</v>
      </c>
      <c r="H9" s="2">
        <f t="shared" si="0"/>
        <v>0.45100000000000001</v>
      </c>
      <c r="I9" s="2">
        <f t="shared" si="0"/>
        <v>8.9</v>
      </c>
      <c r="J9" s="2">
        <f t="shared" si="0"/>
        <v>59.110999999999997</v>
      </c>
      <c r="K9" s="2">
        <f t="shared" si="0"/>
        <v>240.34</v>
      </c>
      <c r="L9" s="2">
        <f t="shared" si="0"/>
        <v>442.11</v>
      </c>
      <c r="M9" s="2">
        <f t="shared" si="0"/>
        <v>64.789999999999992</v>
      </c>
      <c r="N9" s="2">
        <f t="shared" si="0"/>
        <v>7.8599999999999994</v>
      </c>
    </row>
    <row r="10" spans="1:14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x14ac:dyDescent="0.25">
      <c r="A11" s="2"/>
      <c r="B11" s="2" t="s">
        <v>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75" x14ac:dyDescent="0.25">
      <c r="A12" s="2"/>
      <c r="B12" s="2" t="s">
        <v>43</v>
      </c>
      <c r="C12" s="2" t="s">
        <v>34</v>
      </c>
      <c r="D12" s="2">
        <v>0.72</v>
      </c>
      <c r="E12" s="2">
        <v>0.73</v>
      </c>
      <c r="F12" s="2">
        <v>15.36</v>
      </c>
      <c r="G12" s="2">
        <v>72.92</v>
      </c>
      <c r="H12" s="2">
        <v>0.5</v>
      </c>
      <c r="I12" s="2">
        <v>14.96</v>
      </c>
      <c r="J12" s="2">
        <v>0</v>
      </c>
      <c r="K12" s="2">
        <v>21.21</v>
      </c>
      <c r="L12" s="2">
        <v>17.23</v>
      </c>
      <c r="M12" s="2">
        <v>13.98</v>
      </c>
      <c r="N12" s="2">
        <v>3.56</v>
      </c>
    </row>
    <row r="13" spans="1:14" ht="15.75" x14ac:dyDescent="0.25">
      <c r="A13" s="2"/>
      <c r="B13" s="2" t="s">
        <v>19</v>
      </c>
      <c r="C13" s="2"/>
      <c r="D13" s="2">
        <f t="shared" ref="D13:N13" si="1">SUM(D12)</f>
        <v>0.72</v>
      </c>
      <c r="E13" s="2">
        <f t="shared" si="1"/>
        <v>0.73</v>
      </c>
      <c r="F13" s="2">
        <f t="shared" si="1"/>
        <v>15.36</v>
      </c>
      <c r="G13" s="2">
        <f t="shared" si="1"/>
        <v>72.92</v>
      </c>
      <c r="H13" s="2">
        <f t="shared" si="1"/>
        <v>0.5</v>
      </c>
      <c r="I13" s="2">
        <f t="shared" si="1"/>
        <v>14.96</v>
      </c>
      <c r="J13" s="2">
        <f t="shared" si="1"/>
        <v>0</v>
      </c>
      <c r="K13" s="2">
        <f>SUM(K12)</f>
        <v>21.21</v>
      </c>
      <c r="L13" s="2">
        <f t="shared" si="1"/>
        <v>17.23</v>
      </c>
      <c r="M13" s="2">
        <f t="shared" si="1"/>
        <v>13.98</v>
      </c>
      <c r="N13" s="2">
        <f t="shared" si="1"/>
        <v>3.56</v>
      </c>
    </row>
    <row r="14" spans="1:14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x14ac:dyDescent="0.25">
      <c r="A15" s="2"/>
      <c r="B15" s="2" t="s">
        <v>22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x14ac:dyDescent="0.25">
      <c r="A16" s="2" t="s">
        <v>156</v>
      </c>
      <c r="B16" s="2" t="s">
        <v>124</v>
      </c>
      <c r="C16" s="2">
        <v>250</v>
      </c>
      <c r="D16" s="2">
        <v>5.22</v>
      </c>
      <c r="E16" s="2">
        <v>6.27</v>
      </c>
      <c r="F16" s="2">
        <v>29</v>
      </c>
      <c r="G16" s="2">
        <v>193.5</v>
      </c>
      <c r="H16" s="2">
        <v>0.18</v>
      </c>
      <c r="I16" s="2">
        <v>19.43</v>
      </c>
      <c r="J16" s="2">
        <v>0.03</v>
      </c>
      <c r="K16" s="2">
        <v>34.93</v>
      </c>
      <c r="L16" s="2">
        <v>107.77</v>
      </c>
      <c r="M16" s="2">
        <v>38.15</v>
      </c>
      <c r="N16" s="2">
        <v>1.54</v>
      </c>
    </row>
    <row r="17" spans="1:14" ht="15.75" x14ac:dyDescent="0.25">
      <c r="A17" s="2" t="s">
        <v>148</v>
      </c>
      <c r="B17" s="2" t="s">
        <v>209</v>
      </c>
      <c r="C17" s="2">
        <v>100</v>
      </c>
      <c r="D17" s="2">
        <v>14.1</v>
      </c>
      <c r="E17" s="2">
        <v>19.2</v>
      </c>
      <c r="F17" s="2">
        <v>16</v>
      </c>
      <c r="G17" s="2">
        <v>294.54000000000002</v>
      </c>
      <c r="H17" s="2">
        <v>0.28999999999999998</v>
      </c>
      <c r="I17" s="2">
        <v>0</v>
      </c>
      <c r="J17" s="2">
        <v>5.0000000000000001E-3</v>
      </c>
      <c r="K17" s="2">
        <v>46.32</v>
      </c>
      <c r="L17" s="2">
        <v>279</v>
      </c>
      <c r="M17" s="2">
        <v>34.299999999999997</v>
      </c>
      <c r="N17" s="2">
        <v>3.24</v>
      </c>
    </row>
    <row r="18" spans="1:14" ht="15.75" x14ac:dyDescent="0.25">
      <c r="A18" s="2" t="s">
        <v>76</v>
      </c>
      <c r="B18" s="2" t="s">
        <v>51</v>
      </c>
      <c r="C18" s="2">
        <v>200</v>
      </c>
      <c r="D18" s="2">
        <v>4</v>
      </c>
      <c r="E18" s="2">
        <v>7.2</v>
      </c>
      <c r="F18" s="2">
        <v>21.2</v>
      </c>
      <c r="G18" s="2">
        <v>166</v>
      </c>
      <c r="H18" s="2">
        <v>0.05</v>
      </c>
      <c r="I18" s="2">
        <v>22.23</v>
      </c>
      <c r="J18" s="2">
        <v>0.04</v>
      </c>
      <c r="K18" s="2">
        <v>104.44</v>
      </c>
      <c r="L18" s="2">
        <v>74.75</v>
      </c>
      <c r="M18" s="2">
        <v>38.01</v>
      </c>
      <c r="N18" s="2">
        <v>1.47</v>
      </c>
    </row>
    <row r="19" spans="1:14" ht="15.75" x14ac:dyDescent="0.25">
      <c r="A19" s="2" t="s">
        <v>221</v>
      </c>
      <c r="B19" s="2" t="s">
        <v>220</v>
      </c>
      <c r="C19" s="2">
        <v>80</v>
      </c>
      <c r="D19" s="2">
        <v>0.96</v>
      </c>
      <c r="E19" s="2">
        <v>0.16</v>
      </c>
      <c r="F19" s="2">
        <v>3.68</v>
      </c>
      <c r="G19" s="2">
        <v>20.8</v>
      </c>
      <c r="H19" s="2">
        <v>0.05</v>
      </c>
      <c r="I19" s="2">
        <v>20</v>
      </c>
      <c r="J19" s="2">
        <v>0.02</v>
      </c>
      <c r="K19" s="2">
        <v>11.2</v>
      </c>
      <c r="L19" s="2">
        <v>20.8</v>
      </c>
      <c r="M19" s="2">
        <v>16</v>
      </c>
      <c r="N19" s="2">
        <v>0.72</v>
      </c>
    </row>
    <row r="20" spans="1:14" ht="15.75" x14ac:dyDescent="0.25">
      <c r="A20" s="2" t="s">
        <v>73</v>
      </c>
      <c r="B20" s="2" t="s">
        <v>45</v>
      </c>
      <c r="C20" s="2">
        <v>200</v>
      </c>
      <c r="D20" s="2">
        <v>1</v>
      </c>
      <c r="E20" s="2">
        <v>0</v>
      </c>
      <c r="F20" s="2">
        <v>23.4</v>
      </c>
      <c r="G20" s="2">
        <v>101.6</v>
      </c>
      <c r="H20" s="2">
        <v>0.02</v>
      </c>
      <c r="I20" s="2">
        <v>4</v>
      </c>
      <c r="J20" s="2">
        <v>0</v>
      </c>
      <c r="K20" s="2">
        <v>16</v>
      </c>
      <c r="L20" s="2">
        <v>18</v>
      </c>
      <c r="M20" s="2">
        <v>10</v>
      </c>
      <c r="N20" s="2">
        <v>0.4</v>
      </c>
    </row>
    <row r="21" spans="1:14" ht="15.75" x14ac:dyDescent="0.25">
      <c r="A21" s="2"/>
      <c r="B21" s="2" t="s">
        <v>16</v>
      </c>
      <c r="C21" s="2">
        <v>50</v>
      </c>
      <c r="D21" s="2">
        <v>4.05</v>
      </c>
      <c r="E21" s="2">
        <v>0.5</v>
      </c>
      <c r="F21" s="2">
        <v>24.4</v>
      </c>
      <c r="G21" s="2">
        <v>121</v>
      </c>
      <c r="H21" s="2">
        <v>0.14000000000000001</v>
      </c>
      <c r="I21" s="2">
        <v>0</v>
      </c>
      <c r="J21" s="2">
        <v>0.01</v>
      </c>
      <c r="K21" s="2">
        <v>23</v>
      </c>
      <c r="L21" s="2">
        <v>141</v>
      </c>
      <c r="M21" s="2">
        <v>13.33</v>
      </c>
      <c r="N21" s="2">
        <v>0</v>
      </c>
    </row>
    <row r="22" spans="1:14" ht="15.75" x14ac:dyDescent="0.25">
      <c r="A22" s="2"/>
      <c r="B22" s="2" t="s">
        <v>121</v>
      </c>
      <c r="C22" s="2">
        <v>50</v>
      </c>
      <c r="D22" s="2">
        <v>4.05</v>
      </c>
      <c r="E22" s="2">
        <v>1.7</v>
      </c>
      <c r="F22" s="2">
        <v>24.1</v>
      </c>
      <c r="G22" s="2">
        <v>119.5</v>
      </c>
      <c r="H22" s="2">
        <v>0.05</v>
      </c>
      <c r="I22" s="2">
        <v>0.05</v>
      </c>
      <c r="J22" s="2">
        <v>0</v>
      </c>
      <c r="K22" s="2">
        <v>18</v>
      </c>
      <c r="L22" s="2">
        <v>95</v>
      </c>
      <c r="M22" s="2">
        <v>23.5</v>
      </c>
      <c r="N22" s="2">
        <v>1.95</v>
      </c>
    </row>
    <row r="23" spans="1:14" ht="15.75" x14ac:dyDescent="0.25">
      <c r="A23" s="2"/>
      <c r="B23" s="2" t="s">
        <v>19</v>
      </c>
      <c r="C23" s="2"/>
      <c r="D23" s="2">
        <f t="shared" ref="D23:N23" si="2">SUM(D16:D22)</f>
        <v>33.380000000000003</v>
      </c>
      <c r="E23" s="2">
        <f t="shared" si="2"/>
        <v>35.03</v>
      </c>
      <c r="F23" s="2">
        <f t="shared" si="2"/>
        <v>141.78</v>
      </c>
      <c r="G23" s="2">
        <f t="shared" si="2"/>
        <v>1016.9399999999999</v>
      </c>
      <c r="H23" s="2">
        <f t="shared" si="2"/>
        <v>0.78000000000000014</v>
      </c>
      <c r="I23" s="2">
        <f t="shared" si="2"/>
        <v>65.709999999999994</v>
      </c>
      <c r="J23" s="2">
        <f t="shared" si="2"/>
        <v>0.105</v>
      </c>
      <c r="K23" s="2">
        <f t="shared" si="2"/>
        <v>253.89</v>
      </c>
      <c r="L23" s="2">
        <f t="shared" si="2"/>
        <v>736.31999999999994</v>
      </c>
      <c r="M23" s="2">
        <f t="shared" si="2"/>
        <v>173.29</v>
      </c>
      <c r="N23" s="2">
        <f t="shared" si="2"/>
        <v>9.32</v>
      </c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2"/>
      <c r="B25" s="2" t="s">
        <v>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2" t="s">
        <v>36</v>
      </c>
      <c r="B26" s="2" t="s">
        <v>25</v>
      </c>
      <c r="C26" s="2">
        <v>200</v>
      </c>
      <c r="D26" s="2">
        <v>0.08</v>
      </c>
      <c r="E26" s="2">
        <v>0</v>
      </c>
      <c r="F26" s="2">
        <v>21.82</v>
      </c>
      <c r="G26" s="2">
        <v>87.6</v>
      </c>
      <c r="H26" s="2">
        <v>0</v>
      </c>
      <c r="I26" s="2">
        <v>0</v>
      </c>
      <c r="J26" s="2">
        <v>0</v>
      </c>
      <c r="K26" s="2">
        <v>8.6</v>
      </c>
      <c r="L26" s="2">
        <v>0</v>
      </c>
      <c r="M26" s="2">
        <v>1.83</v>
      </c>
      <c r="N26" s="2">
        <v>0</v>
      </c>
    </row>
    <row r="27" spans="1:14" ht="15.75" x14ac:dyDescent="0.25">
      <c r="A27" s="2" t="s">
        <v>89</v>
      </c>
      <c r="B27" s="2" t="s">
        <v>65</v>
      </c>
      <c r="C27" s="2">
        <v>100</v>
      </c>
      <c r="D27" s="2">
        <v>7</v>
      </c>
      <c r="E27" s="2">
        <v>11.2</v>
      </c>
      <c r="F27" s="2">
        <v>58.8</v>
      </c>
      <c r="G27" s="2">
        <v>364</v>
      </c>
      <c r="H27" s="2">
        <v>0.09</v>
      </c>
      <c r="I27" s="2">
        <v>0</v>
      </c>
      <c r="J27" s="2">
        <v>0</v>
      </c>
      <c r="K27" s="2">
        <v>19.899999999999999</v>
      </c>
      <c r="L27" s="2">
        <v>75.25</v>
      </c>
      <c r="M27" s="2">
        <v>16.66</v>
      </c>
      <c r="N27" s="2">
        <v>2.35</v>
      </c>
    </row>
    <row r="28" spans="1:14" ht="15.75" x14ac:dyDescent="0.25">
      <c r="A28" s="2"/>
      <c r="B28" s="2" t="s">
        <v>19</v>
      </c>
      <c r="C28" s="2"/>
      <c r="D28" s="2">
        <f t="shared" ref="D28:N28" si="3">SUM(D26:D27)</f>
        <v>7.08</v>
      </c>
      <c r="E28" s="2">
        <f t="shared" si="3"/>
        <v>11.2</v>
      </c>
      <c r="F28" s="2">
        <f t="shared" si="3"/>
        <v>80.62</v>
      </c>
      <c r="G28" s="2">
        <f t="shared" si="3"/>
        <v>451.6</v>
      </c>
      <c r="H28" s="2">
        <f t="shared" si="3"/>
        <v>0.09</v>
      </c>
      <c r="I28" s="2">
        <f t="shared" si="3"/>
        <v>0</v>
      </c>
      <c r="J28" s="2">
        <f t="shared" si="3"/>
        <v>0</v>
      </c>
      <c r="K28" s="2">
        <f t="shared" si="3"/>
        <v>28.5</v>
      </c>
      <c r="L28" s="2">
        <f t="shared" si="3"/>
        <v>75.25</v>
      </c>
      <c r="M28" s="2">
        <f t="shared" si="3"/>
        <v>18.490000000000002</v>
      </c>
      <c r="N28" s="2">
        <f t="shared" si="3"/>
        <v>2.35</v>
      </c>
    </row>
    <row r="29" spans="1:14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2"/>
      <c r="B30" s="2" t="s">
        <v>29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x14ac:dyDescent="0.25">
      <c r="A31" s="2" t="s">
        <v>133</v>
      </c>
      <c r="B31" s="2" t="s">
        <v>126</v>
      </c>
      <c r="C31" s="2" t="s">
        <v>210</v>
      </c>
      <c r="D31" s="2">
        <v>23.74</v>
      </c>
      <c r="E31" s="2">
        <v>28.7</v>
      </c>
      <c r="F31" s="2">
        <v>32.42</v>
      </c>
      <c r="G31" s="2">
        <v>483.6</v>
      </c>
      <c r="H31" s="2">
        <v>0.38</v>
      </c>
      <c r="I31" s="2">
        <v>39.06</v>
      </c>
      <c r="J31" s="2">
        <v>0.14000000000000001</v>
      </c>
      <c r="K31" s="2">
        <v>85.58</v>
      </c>
      <c r="L31" s="2">
        <v>595.16</v>
      </c>
      <c r="M31" s="2">
        <v>117.68</v>
      </c>
      <c r="N31" s="2">
        <v>8.35</v>
      </c>
    </row>
    <row r="32" spans="1:14" ht="15.75" x14ac:dyDescent="0.25">
      <c r="A32" s="2" t="s">
        <v>114</v>
      </c>
      <c r="B32" s="2" t="s">
        <v>116</v>
      </c>
      <c r="C32" s="2" t="s">
        <v>115</v>
      </c>
      <c r="D32" s="2">
        <v>0.2</v>
      </c>
      <c r="E32" s="2">
        <v>0</v>
      </c>
      <c r="F32" s="2">
        <v>16</v>
      </c>
      <c r="G32" s="2">
        <v>65</v>
      </c>
      <c r="H32" s="2">
        <v>0.01</v>
      </c>
      <c r="I32" s="2">
        <v>3.67</v>
      </c>
      <c r="J32" s="2">
        <v>0.01</v>
      </c>
      <c r="K32" s="2">
        <v>0.26</v>
      </c>
      <c r="L32" s="2">
        <v>0</v>
      </c>
      <c r="M32" s="2">
        <v>0</v>
      </c>
      <c r="N32" s="2">
        <v>1.42</v>
      </c>
    </row>
    <row r="33" spans="1:14" ht="15.75" x14ac:dyDescent="0.25">
      <c r="A33" s="2"/>
      <c r="B33" s="2" t="s">
        <v>16</v>
      </c>
      <c r="C33" s="2">
        <v>50</v>
      </c>
      <c r="D33" s="2">
        <v>4.05</v>
      </c>
      <c r="E33" s="2">
        <v>0.5</v>
      </c>
      <c r="F33" s="2">
        <v>24.4</v>
      </c>
      <c r="G33" s="2">
        <v>121</v>
      </c>
      <c r="H33" s="2">
        <v>0.14000000000000001</v>
      </c>
      <c r="I33" s="2">
        <v>0</v>
      </c>
      <c r="J33" s="2">
        <v>0.01</v>
      </c>
      <c r="K33" s="2">
        <v>23</v>
      </c>
      <c r="L33" s="2">
        <v>141</v>
      </c>
      <c r="M33" s="2">
        <v>13.33</v>
      </c>
      <c r="N33" s="2">
        <v>0</v>
      </c>
    </row>
    <row r="34" spans="1:14" ht="15.75" x14ac:dyDescent="0.25">
      <c r="A34" s="2"/>
      <c r="B34" s="2" t="s">
        <v>121</v>
      </c>
      <c r="C34" s="2">
        <v>50</v>
      </c>
      <c r="D34" s="2">
        <v>4.05</v>
      </c>
      <c r="E34" s="2">
        <v>1.7</v>
      </c>
      <c r="F34" s="2">
        <v>24.1</v>
      </c>
      <c r="G34" s="2">
        <v>119.5</v>
      </c>
      <c r="H34" s="2">
        <v>0.05</v>
      </c>
      <c r="I34" s="2">
        <v>0.05</v>
      </c>
      <c r="J34" s="2">
        <v>0</v>
      </c>
      <c r="K34" s="2">
        <v>18</v>
      </c>
      <c r="L34" s="2">
        <v>95</v>
      </c>
      <c r="M34" s="2">
        <v>23.5</v>
      </c>
      <c r="N34" s="2">
        <v>1.95</v>
      </c>
    </row>
    <row r="35" spans="1:14" ht="15.75" x14ac:dyDescent="0.25">
      <c r="A35" s="2" t="s">
        <v>130</v>
      </c>
      <c r="B35" s="2" t="s">
        <v>187</v>
      </c>
      <c r="C35" s="2">
        <v>20</v>
      </c>
      <c r="D35" s="2">
        <v>4.6399999999999997</v>
      </c>
      <c r="E35" s="2">
        <v>6</v>
      </c>
      <c r="F35" s="2">
        <v>0</v>
      </c>
      <c r="G35" s="2">
        <v>72.8</v>
      </c>
      <c r="H35" s="2">
        <v>0.01</v>
      </c>
      <c r="I35" s="2">
        <v>0.15</v>
      </c>
      <c r="J35" s="2">
        <v>52</v>
      </c>
      <c r="K35" s="2">
        <v>176</v>
      </c>
      <c r="L35" s="2">
        <v>100</v>
      </c>
      <c r="M35" s="2">
        <v>7</v>
      </c>
      <c r="N35" s="2">
        <v>0.2</v>
      </c>
    </row>
    <row r="36" spans="1:14" ht="15.75" x14ac:dyDescent="0.25">
      <c r="A36" s="2"/>
      <c r="B36" s="2" t="s">
        <v>19</v>
      </c>
      <c r="C36" s="2"/>
      <c r="D36" s="2">
        <f t="shared" ref="D36:N36" si="4">SUM(D31:D35)</f>
        <v>36.68</v>
      </c>
      <c r="E36" s="2">
        <f t="shared" si="4"/>
        <v>36.9</v>
      </c>
      <c r="F36" s="2">
        <f t="shared" si="4"/>
        <v>96.919999999999987</v>
      </c>
      <c r="G36" s="2">
        <f t="shared" si="4"/>
        <v>861.9</v>
      </c>
      <c r="H36" s="2">
        <f t="shared" si="4"/>
        <v>0.59000000000000008</v>
      </c>
      <c r="I36" s="2">
        <f t="shared" si="4"/>
        <v>42.93</v>
      </c>
      <c r="J36" s="2">
        <f t="shared" si="4"/>
        <v>52.16</v>
      </c>
      <c r="K36" s="2">
        <f t="shared" si="4"/>
        <v>302.84000000000003</v>
      </c>
      <c r="L36" s="2">
        <f t="shared" si="4"/>
        <v>931.16</v>
      </c>
      <c r="M36" s="2">
        <f t="shared" si="4"/>
        <v>161.51000000000002</v>
      </c>
      <c r="N36" s="2">
        <f t="shared" si="4"/>
        <v>11.919999999999998</v>
      </c>
    </row>
    <row r="37" spans="1:14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x14ac:dyDescent="0.25">
      <c r="A38" s="2"/>
      <c r="B38" s="2" t="s">
        <v>119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 t="s">
        <v>83</v>
      </c>
      <c r="B39" s="2" t="s">
        <v>54</v>
      </c>
      <c r="C39" s="2">
        <v>200</v>
      </c>
      <c r="D39" s="2">
        <v>5.6</v>
      </c>
      <c r="E39" s="2">
        <v>5</v>
      </c>
      <c r="F39" s="2">
        <v>7.8</v>
      </c>
      <c r="G39" s="2">
        <v>100</v>
      </c>
      <c r="H39" s="2">
        <v>0.1</v>
      </c>
      <c r="I39" s="2">
        <v>1.4</v>
      </c>
      <c r="J39" s="2">
        <v>0.1</v>
      </c>
      <c r="K39" s="2">
        <v>240</v>
      </c>
      <c r="L39" s="2">
        <v>190</v>
      </c>
      <c r="M39" s="2">
        <v>28</v>
      </c>
      <c r="N39" s="2">
        <v>0.2</v>
      </c>
    </row>
    <row r="40" spans="1:14" ht="15.75" x14ac:dyDescent="0.25">
      <c r="A40" s="2"/>
      <c r="B40" s="2" t="s">
        <v>19</v>
      </c>
      <c r="C40" s="2"/>
      <c r="D40" s="2">
        <f t="shared" ref="D40:N40" si="5">SUM(D39)</f>
        <v>5.6</v>
      </c>
      <c r="E40" s="2">
        <f t="shared" si="5"/>
        <v>5</v>
      </c>
      <c r="F40" s="2">
        <f t="shared" si="5"/>
        <v>7.8</v>
      </c>
      <c r="G40" s="2">
        <f t="shared" si="5"/>
        <v>100</v>
      </c>
      <c r="H40" s="2">
        <f t="shared" si="5"/>
        <v>0.1</v>
      </c>
      <c r="I40" s="2">
        <f t="shared" si="5"/>
        <v>1.4</v>
      </c>
      <c r="J40" s="2">
        <f t="shared" si="5"/>
        <v>0.1</v>
      </c>
      <c r="K40" s="2">
        <f t="shared" si="5"/>
        <v>240</v>
      </c>
      <c r="L40" s="2">
        <f t="shared" si="5"/>
        <v>190</v>
      </c>
      <c r="M40" s="2">
        <f t="shared" si="5"/>
        <v>28</v>
      </c>
      <c r="N40" s="2">
        <f t="shared" si="5"/>
        <v>0.2</v>
      </c>
    </row>
    <row r="41" spans="1:14" ht="15.75" x14ac:dyDescent="0.25">
      <c r="A41" s="2"/>
      <c r="B41" s="2" t="s">
        <v>33</v>
      </c>
      <c r="C41" s="2"/>
      <c r="D41" s="2">
        <f t="shared" ref="D41:N41" si="6">D9+D13+D23+D28+D36+D40</f>
        <v>111.53</v>
      </c>
      <c r="E41" s="2">
        <f t="shared" si="6"/>
        <v>137.01</v>
      </c>
      <c r="F41" s="2">
        <f t="shared" si="6"/>
        <v>429.23999999999995</v>
      </c>
      <c r="G41" s="2">
        <f t="shared" si="6"/>
        <v>3401.78</v>
      </c>
      <c r="H41" s="2">
        <f t="shared" si="6"/>
        <v>2.5110000000000006</v>
      </c>
      <c r="I41" s="2">
        <f t="shared" si="6"/>
        <v>133.9</v>
      </c>
      <c r="J41" s="2">
        <f t="shared" si="6"/>
        <v>111.47599999999998</v>
      </c>
      <c r="K41" s="2">
        <f t="shared" si="6"/>
        <v>1086.7800000000002</v>
      </c>
      <c r="L41" s="2">
        <f t="shared" si="6"/>
        <v>2392.0699999999997</v>
      </c>
      <c r="M41" s="2">
        <f t="shared" si="6"/>
        <v>460.06000000000006</v>
      </c>
      <c r="N41" s="2">
        <f t="shared" si="6"/>
        <v>35.210000000000008</v>
      </c>
    </row>
  </sheetData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Диаграмма1</vt:lpstr>
      <vt:lpstr>Лист11!Область_печати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2025-04-01T12:35:32Z</dcterms:modified>
</cp:coreProperties>
</file>